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E:\Board 2015\Scoresheets\"/>
    </mc:Choice>
  </mc:AlternateContent>
  <bookViews>
    <workbookView xWindow="0" yWindow="0" windowWidth="24780" windowHeight="15615" tabRatio="797" firstSheet="1" activeTab="57"/>
  </bookViews>
  <sheets>
    <sheet name="Instructions" sheetId="9" r:id="rId1"/>
    <sheet name="Info" sheetId="2" r:id="rId2"/>
    <sheet name="Trail Record" sheetId="71" r:id="rId3"/>
    <sheet name="Sociability Test " sheetId="109" r:id="rId4"/>
    <sheet name="Sociability Test  (2)" sheetId="156" r:id="rId5"/>
    <sheet name="Sociability Test  (3)" sheetId="157" r:id="rId6"/>
    <sheet name="Sociability Test  (4)" sheetId="158" r:id="rId7"/>
    <sheet name="Sociability Test  (5)" sheetId="159" r:id="rId8"/>
    <sheet name="OBJ Cert (1)" sheetId="110" r:id="rId9"/>
    <sheet name="OBJ Cert (2)" sheetId="111" r:id="rId10"/>
    <sheet name="OBJ Cert (3)" sheetId="112" r:id="rId11"/>
    <sheet name="OBJ Cert (4)" sheetId="113" r:id="rId12"/>
    <sheet name="OBJ Cert (5)" sheetId="114" r:id="rId13"/>
    <sheet name="OBJ Cert (6)" sheetId="115" r:id="rId14"/>
    <sheet name="OBJ Cert (7)" sheetId="116" r:id="rId15"/>
    <sheet name="OBJ Cert (8)" sheetId="117" r:id="rId16"/>
    <sheet name="OBJ Cert (9)" sheetId="118" r:id="rId17"/>
    <sheet name="OBJ Cert (10)" sheetId="119" r:id="rId18"/>
    <sheet name="Brevét (1)" sheetId="13" r:id="rId19"/>
    <sheet name="Brevét (2)" sheetId="120" r:id="rId20"/>
    <sheet name="Brevét (3)" sheetId="121" r:id="rId21"/>
    <sheet name="Brevét (4)" sheetId="122" r:id="rId22"/>
    <sheet name="Brevét (5)" sheetId="123" r:id="rId23"/>
    <sheet name="Brevét (6)" sheetId="124" r:id="rId24"/>
    <sheet name="Brevét (7)" sheetId="125" r:id="rId25"/>
    <sheet name="Brevét (8)" sheetId="126" r:id="rId26"/>
    <sheet name="Brevét (9)" sheetId="127" r:id="rId27"/>
    <sheet name="Brevét (10)" sheetId="128" r:id="rId28"/>
    <sheet name="MR 1 (1)" sheetId="12" r:id="rId29"/>
    <sheet name="MR 1 (2)" sheetId="129" r:id="rId30"/>
    <sheet name="MR 1 (3)" sheetId="130" r:id="rId31"/>
    <sheet name="MR 1 (4)" sheetId="131" r:id="rId32"/>
    <sheet name="MR 1 (5)" sheetId="132" r:id="rId33"/>
    <sheet name="MR 1 (6)" sheetId="133" r:id="rId34"/>
    <sheet name="MR 1 (7)" sheetId="134" r:id="rId35"/>
    <sheet name="MR 1 (8)" sheetId="135" r:id="rId36"/>
    <sheet name="MR 1 (9)" sheetId="136" r:id="rId37"/>
    <sheet name="MR 1 (10)" sheetId="137" r:id="rId38"/>
    <sheet name="MR 2 (1)" sheetId="11" r:id="rId39"/>
    <sheet name="MR 2 (2)" sheetId="138" r:id="rId40"/>
    <sheet name="MR 2 (3)" sheetId="139" r:id="rId41"/>
    <sheet name="MR 2 (4)" sheetId="140" r:id="rId42"/>
    <sheet name="MR 2 (5)" sheetId="141" r:id="rId43"/>
    <sheet name="MR 2 (6)" sheetId="142" r:id="rId44"/>
    <sheet name="MR 2 (7)" sheetId="143" r:id="rId45"/>
    <sheet name="MR 2 (8)" sheetId="144" r:id="rId46"/>
    <sheet name="MR 2 (9)" sheetId="145" r:id="rId47"/>
    <sheet name="MR 2 (10)" sheetId="146" r:id="rId48"/>
    <sheet name="MR 3 (1)" sheetId="8" r:id="rId49"/>
    <sheet name="MR 3 (2)" sheetId="169" r:id="rId50"/>
    <sheet name="MR 3 (3)" sheetId="170" r:id="rId51"/>
    <sheet name="MR 3 (4)" sheetId="171" r:id="rId52"/>
    <sheet name="MR 3 (5)" sheetId="172" r:id="rId53"/>
    <sheet name="MR 3 (6)" sheetId="173" r:id="rId54"/>
    <sheet name="MR 3 (7)" sheetId="174" r:id="rId55"/>
    <sheet name="MR 3 (8)" sheetId="175" r:id="rId56"/>
    <sheet name="MR 3 (9)" sheetId="176" r:id="rId57"/>
    <sheet name="MR 3 (10)" sheetId="177" r:id="rId58"/>
  </sheets>
  <definedNames>
    <definedName name="_xlnm.Print_Area" localSheetId="18">'Brevét (1)'!$A$1:$J$31</definedName>
    <definedName name="_xlnm.Print_Area" localSheetId="27">'Brevét (10)'!$A$1:$J$31</definedName>
    <definedName name="_xlnm.Print_Area" localSheetId="19">'Brevét (2)'!$A$1:$J$31</definedName>
    <definedName name="_xlnm.Print_Area" localSheetId="20">'Brevét (3)'!$A$1:$J$31</definedName>
    <definedName name="_xlnm.Print_Area" localSheetId="21">'Brevét (4)'!$A$1:$J$31</definedName>
    <definedName name="_xlnm.Print_Area" localSheetId="22">'Brevét (5)'!$A$1:$J$31</definedName>
    <definedName name="_xlnm.Print_Area" localSheetId="23">'Brevét (6)'!$A$1:$J$31</definedName>
    <definedName name="_xlnm.Print_Area" localSheetId="24">'Brevét (7)'!$A$1:$J$31</definedName>
    <definedName name="_xlnm.Print_Area" localSheetId="25">'Brevét (8)'!$A$1:$J$31</definedName>
    <definedName name="_xlnm.Print_Area" localSheetId="26">'Brevét (9)'!$A$1:$J$31</definedName>
    <definedName name="_xlnm.Print_Area" localSheetId="28">'MR 1 (1)'!$A$1:$J$41</definedName>
    <definedName name="_xlnm.Print_Area" localSheetId="37">'MR 1 (10)'!$A$1:$J$41</definedName>
    <definedName name="_xlnm.Print_Area" localSheetId="29">'MR 1 (2)'!$A$1:$J$41</definedName>
    <definedName name="_xlnm.Print_Area" localSheetId="30">'MR 1 (3)'!$A$1:$J$41</definedName>
    <definedName name="_xlnm.Print_Area" localSheetId="31">'MR 1 (4)'!$A$1:$J$41</definedName>
    <definedName name="_xlnm.Print_Area" localSheetId="32">'MR 1 (5)'!$A$1:$J$41</definedName>
    <definedName name="_xlnm.Print_Area" localSheetId="33">'MR 1 (6)'!$A$1:$J$41</definedName>
    <definedName name="_xlnm.Print_Area" localSheetId="34">'MR 1 (7)'!$A$1:$J$41</definedName>
    <definedName name="_xlnm.Print_Area" localSheetId="35">'MR 1 (8)'!$A$1:$J$41</definedName>
    <definedName name="_xlnm.Print_Area" localSheetId="36">'MR 1 (9)'!$A$1:$J$41</definedName>
    <definedName name="_xlnm.Print_Area" localSheetId="38">'MR 2 (1)'!$A$1:$J$46</definedName>
    <definedName name="_xlnm.Print_Area" localSheetId="47">'MR 2 (10)'!$A$1:$J$46</definedName>
    <definedName name="_xlnm.Print_Area" localSheetId="39">'MR 2 (2)'!$A$1:$J$46</definedName>
    <definedName name="_xlnm.Print_Area" localSheetId="40">'MR 2 (3)'!$A$1:$J$46</definedName>
    <definedName name="_xlnm.Print_Area" localSheetId="41">'MR 2 (4)'!$A$1:$J$46</definedName>
    <definedName name="_xlnm.Print_Area" localSheetId="42">'MR 2 (5)'!$A$1:$J$46</definedName>
    <definedName name="_xlnm.Print_Area" localSheetId="43">'MR 2 (6)'!$A$1:$J$46</definedName>
    <definedName name="_xlnm.Print_Area" localSheetId="44">'MR 2 (7)'!$A$1:$J$46</definedName>
    <definedName name="_xlnm.Print_Area" localSheetId="45">'MR 2 (8)'!$A$1:$J$46</definedName>
    <definedName name="_xlnm.Print_Area" localSheetId="46">'MR 2 (9)'!$A$1:$J$46</definedName>
    <definedName name="_xlnm.Print_Area" localSheetId="48">'MR 3 (1)'!$A$1:$J$50</definedName>
    <definedName name="_xlnm.Print_Area" localSheetId="57">'MR 3 (10)'!$A$1:$J$50</definedName>
    <definedName name="_xlnm.Print_Area" localSheetId="49">'MR 3 (2)'!$A$1:$J$50</definedName>
    <definedName name="_xlnm.Print_Area" localSheetId="50">'MR 3 (3)'!$A$1:$J$50</definedName>
    <definedName name="_xlnm.Print_Area" localSheetId="51">'MR 3 (4)'!$A$1:$J$50</definedName>
    <definedName name="_xlnm.Print_Area" localSheetId="52">'MR 3 (5)'!$A$1:$J$50</definedName>
    <definedName name="_xlnm.Print_Area" localSheetId="53">'MR 3 (6)'!$A$1:$J$50</definedName>
    <definedName name="_xlnm.Print_Area" localSheetId="54">'MR 3 (7)'!$A$1:$J$50</definedName>
    <definedName name="_xlnm.Print_Area" localSheetId="55">'MR 3 (8)'!$A$1:$J$50</definedName>
    <definedName name="_xlnm.Print_Area" localSheetId="56">'MR 3 (9)'!$A$1:$J$50</definedName>
    <definedName name="_xlnm.Print_Area" localSheetId="8">'OBJ Cert (1)'!$A$1:$J$50</definedName>
    <definedName name="_xlnm.Print_Area" localSheetId="17">'OBJ Cert (10)'!$A$1:$J$50</definedName>
    <definedName name="_xlnm.Print_Area" localSheetId="9">'OBJ Cert (2)'!$A$1:$J$50</definedName>
    <definedName name="_xlnm.Print_Area" localSheetId="10">'OBJ Cert (3)'!$A$1:$J$50</definedName>
    <definedName name="_xlnm.Print_Area" localSheetId="11">'OBJ Cert (4)'!$A$1:$J$50</definedName>
    <definedName name="_xlnm.Print_Area" localSheetId="12">'OBJ Cert (5)'!$A$1:$J$50</definedName>
    <definedName name="_xlnm.Print_Area" localSheetId="13">'OBJ Cert (6)'!$A$1:$J$50</definedName>
    <definedName name="_xlnm.Print_Area" localSheetId="14">'OBJ Cert (7)'!$A$1:$J$50</definedName>
    <definedName name="_xlnm.Print_Area" localSheetId="15">'OBJ Cert (8)'!$A$1:$J$50</definedName>
    <definedName name="_xlnm.Print_Area" localSheetId="16">'OBJ Cert (9)'!$A$1:$J$50</definedName>
    <definedName name="_xlnm.Print_Area" localSheetId="3">'Sociability Test '!$A$1:$J$31</definedName>
    <definedName name="_xlnm.Print_Area" localSheetId="4">'Sociability Test  (2)'!$A$1:$J$31</definedName>
    <definedName name="_xlnm.Print_Area" localSheetId="5">'Sociability Test  (3)'!$A$1:$J$31</definedName>
    <definedName name="_xlnm.Print_Area" localSheetId="6">'Sociability Test  (4)'!$A$1:$J$31</definedName>
    <definedName name="_xlnm.Print_Area" localSheetId="7">'Sociability Test  (5)'!$A$1:$J$31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61" i="2" l="1"/>
  <c r="D61" i="2" s="1"/>
  <c r="C60" i="2"/>
  <c r="E60" i="2" s="1"/>
  <c r="C59" i="2"/>
  <c r="D59" i="2" s="1"/>
  <c r="C58" i="2"/>
  <c r="D58" i="2" s="1"/>
  <c r="C57" i="2"/>
  <c r="D57" i="2" s="1"/>
  <c r="C56" i="2"/>
  <c r="E56" i="2" s="1"/>
  <c r="C55" i="2"/>
  <c r="G43" i="171"/>
  <c r="E44" i="171" s="1"/>
  <c r="H44" i="171" s="1"/>
  <c r="D55" i="2"/>
  <c r="C54" i="2"/>
  <c r="D54" i="2"/>
  <c r="C53" i="2"/>
  <c r="D53" i="2"/>
  <c r="A49" i="177"/>
  <c r="G47" i="177"/>
  <c r="A47" i="177"/>
  <c r="G43" i="177"/>
  <c r="E44" i="177" s="1"/>
  <c r="H44" i="177" s="1"/>
  <c r="F43" i="177"/>
  <c r="E43" i="177"/>
  <c r="H3" i="177"/>
  <c r="A3" i="177"/>
  <c r="A49" i="176"/>
  <c r="G47" i="176"/>
  <c r="A47" i="176"/>
  <c r="G43" i="176"/>
  <c r="E44" i="176" s="1"/>
  <c r="H44" i="176" s="1"/>
  <c r="F43" i="176"/>
  <c r="E43" i="176"/>
  <c r="H3" i="176"/>
  <c r="A3" i="176"/>
  <c r="A49" i="175"/>
  <c r="G47" i="175"/>
  <c r="A47" i="175"/>
  <c r="G43" i="175"/>
  <c r="E44" i="175" s="1"/>
  <c r="H44" i="175" s="1"/>
  <c r="F43" i="175"/>
  <c r="E43" i="175"/>
  <c r="H3" i="175"/>
  <c r="A3" i="175"/>
  <c r="A49" i="174"/>
  <c r="G47" i="174"/>
  <c r="A47" i="174"/>
  <c r="G43" i="174"/>
  <c r="E44" i="174" s="1"/>
  <c r="H44" i="174" s="1"/>
  <c r="F43" i="174"/>
  <c r="E43" i="174"/>
  <c r="H3" i="174"/>
  <c r="A3" i="174"/>
  <c r="A49" i="173"/>
  <c r="G47" i="173"/>
  <c r="A47" i="173"/>
  <c r="G43" i="173"/>
  <c r="E44" i="173"/>
  <c r="H44" i="173" s="1"/>
  <c r="F43" i="173"/>
  <c r="E43" i="173"/>
  <c r="H3" i="173"/>
  <c r="A3" i="173"/>
  <c r="A49" i="172"/>
  <c r="G47" i="172"/>
  <c r="A47" i="172"/>
  <c r="G43" i="172"/>
  <c r="E44" i="172" s="1"/>
  <c r="H44" i="172" s="1"/>
  <c r="F43" i="172"/>
  <c r="E43" i="172"/>
  <c r="H3" i="172"/>
  <c r="A3" i="172"/>
  <c r="A49" i="171"/>
  <c r="G47" i="171"/>
  <c r="A47" i="171"/>
  <c r="F43" i="171"/>
  <c r="E43" i="171"/>
  <c r="H3" i="171"/>
  <c r="A3" i="171"/>
  <c r="A49" i="170"/>
  <c r="G47" i="170"/>
  <c r="A47" i="170"/>
  <c r="G43" i="170"/>
  <c r="E44" i="170" s="1"/>
  <c r="H44" i="170" s="1"/>
  <c r="F43" i="170"/>
  <c r="E43" i="170"/>
  <c r="H3" i="170"/>
  <c r="A3" i="170"/>
  <c r="A49" i="169"/>
  <c r="G47" i="169"/>
  <c r="A47" i="169"/>
  <c r="G43" i="169"/>
  <c r="E44" i="169" s="1"/>
  <c r="H44" i="169" s="1"/>
  <c r="F43" i="169"/>
  <c r="E43" i="169"/>
  <c r="H3" i="169"/>
  <c r="A3" i="169"/>
  <c r="G43" i="8"/>
  <c r="E44" i="8" s="1"/>
  <c r="H44" i="8" s="1"/>
  <c r="E43" i="8"/>
  <c r="G28" i="159"/>
  <c r="A28" i="159"/>
  <c r="H3" i="159"/>
  <c r="A3" i="159"/>
  <c r="G28" i="158"/>
  <c r="A28" i="158"/>
  <c r="H3" i="158"/>
  <c r="A3" i="158"/>
  <c r="G28" i="157"/>
  <c r="A28" i="157"/>
  <c r="H3" i="157"/>
  <c r="A3" i="157"/>
  <c r="G28" i="156"/>
  <c r="A28" i="156"/>
  <c r="H3" i="156"/>
  <c r="A3" i="156"/>
  <c r="C48" i="2"/>
  <c r="D48" i="2"/>
  <c r="C47" i="2"/>
  <c r="D47" i="2"/>
  <c r="C46" i="2"/>
  <c r="D46" i="2"/>
  <c r="C45" i="2"/>
  <c r="D45" i="2"/>
  <c r="C44" i="2"/>
  <c r="D44" i="2"/>
  <c r="C43" i="2"/>
  <c r="D43" i="2"/>
  <c r="C42" i="2"/>
  <c r="D42" i="2" s="1"/>
  <c r="C41" i="2"/>
  <c r="D41" i="2"/>
  <c r="C40" i="2"/>
  <c r="D40" i="2" s="1"/>
  <c r="C39" i="2"/>
  <c r="C35" i="2"/>
  <c r="D35" i="2" s="1"/>
  <c r="C34" i="2"/>
  <c r="D34" i="2" s="1"/>
  <c r="C33" i="2"/>
  <c r="E33" i="2" s="1"/>
  <c r="C32" i="2"/>
  <c r="D32" i="2" s="1"/>
  <c r="C31" i="2"/>
  <c r="D31" i="2" s="1"/>
  <c r="C30" i="2"/>
  <c r="D30" i="2" s="1"/>
  <c r="C29" i="2"/>
  <c r="E29" i="2" s="1"/>
  <c r="C28" i="2"/>
  <c r="D28" i="2" s="1"/>
  <c r="C27" i="2"/>
  <c r="D27" i="2" s="1"/>
  <c r="C22" i="2"/>
  <c r="D22" i="2" s="1"/>
  <c r="C21" i="2"/>
  <c r="D21" i="2" s="1"/>
  <c r="C20" i="2"/>
  <c r="D20" i="2" s="1"/>
  <c r="C19" i="2"/>
  <c r="E19" i="2" s="1"/>
  <c r="C18" i="2"/>
  <c r="D18" i="2" s="1"/>
  <c r="C17" i="2"/>
  <c r="D17" i="2" s="1"/>
  <c r="C16" i="2"/>
  <c r="D16" i="2" s="1"/>
  <c r="C15" i="2"/>
  <c r="E15" i="2" s="1"/>
  <c r="C14" i="2"/>
  <c r="D14" i="2" s="1"/>
  <c r="A45" i="146"/>
  <c r="G43" i="146"/>
  <c r="A43" i="146"/>
  <c r="E40" i="146"/>
  <c r="H40" i="146" s="1"/>
  <c r="G39" i="146"/>
  <c r="F39" i="146"/>
  <c r="E39" i="146"/>
  <c r="H3" i="146"/>
  <c r="A3" i="146"/>
  <c r="A45" i="145"/>
  <c r="G43" i="145"/>
  <c r="A43" i="145"/>
  <c r="E40" i="145"/>
  <c r="H40" i="145" s="1"/>
  <c r="G39" i="145"/>
  <c r="F39" i="145"/>
  <c r="E39" i="145"/>
  <c r="H3" i="145"/>
  <c r="A3" i="145"/>
  <c r="A45" i="144"/>
  <c r="G43" i="144"/>
  <c r="A43" i="144"/>
  <c r="E40" i="144"/>
  <c r="H40" i="144" s="1"/>
  <c r="G39" i="144"/>
  <c r="F39" i="144"/>
  <c r="E39" i="144"/>
  <c r="H3" i="144"/>
  <c r="A3" i="144"/>
  <c r="A45" i="143"/>
  <c r="G43" i="143"/>
  <c r="A43" i="143"/>
  <c r="E40" i="143"/>
  <c r="H40" i="143" s="1"/>
  <c r="G39" i="143"/>
  <c r="F39" i="143"/>
  <c r="E39" i="143"/>
  <c r="H3" i="143"/>
  <c r="A3" i="143"/>
  <c r="A45" i="142"/>
  <c r="G43" i="142"/>
  <c r="A43" i="142"/>
  <c r="E40" i="142"/>
  <c r="H40" i="142" s="1"/>
  <c r="G39" i="142"/>
  <c r="F39" i="142"/>
  <c r="E39" i="142"/>
  <c r="H3" i="142"/>
  <c r="A3" i="142"/>
  <c r="A45" i="141"/>
  <c r="G43" i="141"/>
  <c r="A43" i="141"/>
  <c r="E40" i="141"/>
  <c r="H40" i="141" s="1"/>
  <c r="G39" i="141"/>
  <c r="F39" i="141"/>
  <c r="E39" i="141"/>
  <c r="H3" i="141"/>
  <c r="A3" i="141"/>
  <c r="A45" i="140"/>
  <c r="G43" i="140"/>
  <c r="A43" i="140"/>
  <c r="E40" i="140"/>
  <c r="H40" i="140" s="1"/>
  <c r="G39" i="140"/>
  <c r="F39" i="140"/>
  <c r="E39" i="140"/>
  <c r="H3" i="140"/>
  <c r="A3" i="140"/>
  <c r="A45" i="139"/>
  <c r="G43" i="139"/>
  <c r="A43" i="139"/>
  <c r="E40" i="139"/>
  <c r="H40" i="139" s="1"/>
  <c r="G39" i="139"/>
  <c r="F39" i="139"/>
  <c r="E39" i="139"/>
  <c r="H3" i="139"/>
  <c r="A3" i="139"/>
  <c r="A45" i="138"/>
  <c r="G43" i="138"/>
  <c r="A43" i="138"/>
  <c r="E40" i="138"/>
  <c r="H40" i="138" s="1"/>
  <c r="G39" i="138"/>
  <c r="F39" i="138"/>
  <c r="E39" i="138"/>
  <c r="H3" i="138"/>
  <c r="A3" i="138"/>
  <c r="A40" i="137"/>
  <c r="G38" i="137"/>
  <c r="A38" i="137"/>
  <c r="E35" i="137"/>
  <c r="H35" i="137" s="1"/>
  <c r="G34" i="137"/>
  <c r="F34" i="137"/>
  <c r="E34" i="137"/>
  <c r="H3" i="137"/>
  <c r="A3" i="137"/>
  <c r="A40" i="136"/>
  <c r="G38" i="136"/>
  <c r="A38" i="136"/>
  <c r="E35" i="136"/>
  <c r="H35" i="136" s="1"/>
  <c r="G34" i="136"/>
  <c r="F34" i="136"/>
  <c r="E34" i="136"/>
  <c r="H3" i="136"/>
  <c r="A3" i="136"/>
  <c r="A40" i="135"/>
  <c r="G38" i="135"/>
  <c r="A38" i="135"/>
  <c r="E35" i="135"/>
  <c r="H35" i="135" s="1"/>
  <c r="G34" i="135"/>
  <c r="F34" i="135"/>
  <c r="E34" i="135"/>
  <c r="H3" i="135"/>
  <c r="A3" i="135"/>
  <c r="A40" i="134"/>
  <c r="G38" i="134"/>
  <c r="A38" i="134"/>
  <c r="E35" i="134"/>
  <c r="H35" i="134" s="1"/>
  <c r="G34" i="134"/>
  <c r="F34" i="134"/>
  <c r="E34" i="134"/>
  <c r="H3" i="134"/>
  <c r="A3" i="134"/>
  <c r="A40" i="133"/>
  <c r="G38" i="133"/>
  <c r="A38" i="133"/>
  <c r="E35" i="133"/>
  <c r="H35" i="133" s="1"/>
  <c r="G34" i="133"/>
  <c r="F34" i="133"/>
  <c r="E34" i="133"/>
  <c r="H3" i="133"/>
  <c r="A3" i="133"/>
  <c r="A40" i="132"/>
  <c r="G38" i="132"/>
  <c r="A38" i="132"/>
  <c r="E35" i="132"/>
  <c r="H35" i="132" s="1"/>
  <c r="G34" i="132"/>
  <c r="F34" i="132"/>
  <c r="E34" i="132"/>
  <c r="H3" i="132"/>
  <c r="A3" i="132"/>
  <c r="A40" i="131"/>
  <c r="G38" i="131"/>
  <c r="A38" i="131"/>
  <c r="E35" i="131"/>
  <c r="H35" i="131" s="1"/>
  <c r="G34" i="131"/>
  <c r="F34" i="131"/>
  <c r="E34" i="131"/>
  <c r="H3" i="131"/>
  <c r="A3" i="131"/>
  <c r="A40" i="130"/>
  <c r="G38" i="130"/>
  <c r="A38" i="130"/>
  <c r="E35" i="130"/>
  <c r="H35" i="130" s="1"/>
  <c r="G34" i="130"/>
  <c r="F34" i="130"/>
  <c r="E34" i="130"/>
  <c r="H3" i="130"/>
  <c r="A3" i="130"/>
  <c r="A40" i="129"/>
  <c r="G38" i="129"/>
  <c r="A38" i="129"/>
  <c r="E35" i="129"/>
  <c r="H35" i="129" s="1"/>
  <c r="G34" i="129"/>
  <c r="F34" i="129"/>
  <c r="E34" i="129"/>
  <c r="H3" i="129"/>
  <c r="A3" i="129"/>
  <c r="A30" i="128"/>
  <c r="G28" i="128"/>
  <c r="A28" i="128"/>
  <c r="E25" i="128"/>
  <c r="H25" i="128" s="1"/>
  <c r="G24" i="128"/>
  <c r="F24" i="128"/>
  <c r="E24" i="128"/>
  <c r="H3" i="128"/>
  <c r="A3" i="128"/>
  <c r="A30" i="127"/>
  <c r="G28" i="127"/>
  <c r="A28" i="127"/>
  <c r="E25" i="127"/>
  <c r="H25" i="127" s="1"/>
  <c r="G24" i="127"/>
  <c r="F24" i="127"/>
  <c r="E24" i="127"/>
  <c r="H3" i="127"/>
  <c r="A3" i="127"/>
  <c r="A30" i="126"/>
  <c r="G28" i="126"/>
  <c r="A28" i="126"/>
  <c r="E25" i="126"/>
  <c r="H25" i="126"/>
  <c r="G24" i="126"/>
  <c r="F24" i="126"/>
  <c r="E24" i="126"/>
  <c r="H3" i="126"/>
  <c r="A3" i="126"/>
  <c r="A30" i="125"/>
  <c r="G28" i="125"/>
  <c r="A28" i="125"/>
  <c r="E25" i="125"/>
  <c r="H25" i="125"/>
  <c r="G24" i="125"/>
  <c r="F24" i="125"/>
  <c r="E24" i="125"/>
  <c r="H3" i="125"/>
  <c r="A3" i="125"/>
  <c r="A30" i="124"/>
  <c r="G28" i="124"/>
  <c r="A28" i="124"/>
  <c r="E25" i="124"/>
  <c r="H25" i="124" s="1"/>
  <c r="G24" i="124"/>
  <c r="F24" i="124"/>
  <c r="E24" i="124"/>
  <c r="H3" i="124"/>
  <c r="A3" i="124"/>
  <c r="A30" i="123"/>
  <c r="G28" i="123"/>
  <c r="A28" i="123"/>
  <c r="E25" i="123"/>
  <c r="H25" i="123" s="1"/>
  <c r="G24" i="123"/>
  <c r="F24" i="123"/>
  <c r="E24" i="123"/>
  <c r="H3" i="123"/>
  <c r="A3" i="123"/>
  <c r="A30" i="122"/>
  <c r="G28" i="122"/>
  <c r="A28" i="122"/>
  <c r="E25" i="122"/>
  <c r="H25" i="122" s="1"/>
  <c r="G24" i="122"/>
  <c r="F24" i="122"/>
  <c r="E24" i="122"/>
  <c r="H3" i="122"/>
  <c r="A3" i="122"/>
  <c r="A30" i="121"/>
  <c r="G28" i="121"/>
  <c r="A28" i="121"/>
  <c r="E25" i="121"/>
  <c r="H25" i="121" s="1"/>
  <c r="G24" i="121"/>
  <c r="F24" i="121"/>
  <c r="E24" i="121"/>
  <c r="H3" i="121"/>
  <c r="A3" i="121"/>
  <c r="A30" i="120"/>
  <c r="G28" i="120"/>
  <c r="A28" i="120"/>
  <c r="E25" i="120"/>
  <c r="H25" i="120" s="1"/>
  <c r="G24" i="120"/>
  <c r="F24" i="120"/>
  <c r="E24" i="120"/>
  <c r="H3" i="120"/>
  <c r="A3" i="120"/>
  <c r="G48" i="119"/>
  <c r="A48" i="119"/>
  <c r="E46" i="119"/>
  <c r="H46" i="119" s="1"/>
  <c r="G46" i="119"/>
  <c r="F46" i="119"/>
  <c r="D46" i="119"/>
  <c r="E42" i="119"/>
  <c r="H42" i="119" s="1"/>
  <c r="G42" i="119"/>
  <c r="F42" i="119"/>
  <c r="E33" i="119"/>
  <c r="H33" i="119" s="1"/>
  <c r="G33" i="119"/>
  <c r="F33" i="119"/>
  <c r="D33" i="119"/>
  <c r="E30" i="119"/>
  <c r="H30" i="119"/>
  <c r="G30" i="119"/>
  <c r="F30" i="119"/>
  <c r="E21" i="119"/>
  <c r="H21" i="119"/>
  <c r="G21" i="119"/>
  <c r="F21" i="119"/>
  <c r="E19" i="119"/>
  <c r="H19" i="119"/>
  <c r="G19" i="119"/>
  <c r="F19" i="119"/>
  <c r="H3" i="119"/>
  <c r="A3" i="119"/>
  <c r="G48" i="118"/>
  <c r="A48" i="118"/>
  <c r="E46" i="118"/>
  <c r="H46" i="118"/>
  <c r="G46" i="118"/>
  <c r="F46" i="118"/>
  <c r="D46" i="118"/>
  <c r="E42" i="118"/>
  <c r="H42" i="118" s="1"/>
  <c r="G42" i="118"/>
  <c r="F42" i="118"/>
  <c r="E33" i="118"/>
  <c r="H33" i="118" s="1"/>
  <c r="G33" i="118"/>
  <c r="F33" i="118"/>
  <c r="D33" i="118"/>
  <c r="E30" i="118"/>
  <c r="H30" i="118"/>
  <c r="G30" i="118"/>
  <c r="F30" i="118"/>
  <c r="E21" i="118"/>
  <c r="H21" i="118" s="1"/>
  <c r="G21" i="118"/>
  <c r="F21" i="118"/>
  <c r="E19" i="118"/>
  <c r="H19" i="118" s="1"/>
  <c r="G19" i="118"/>
  <c r="F19" i="118"/>
  <c r="H3" i="118"/>
  <c r="A3" i="118"/>
  <c r="G48" i="117"/>
  <c r="A48" i="117"/>
  <c r="E46" i="117"/>
  <c r="H46" i="117" s="1"/>
  <c r="G46" i="117"/>
  <c r="F46" i="117"/>
  <c r="D46" i="117"/>
  <c r="E42" i="117"/>
  <c r="H42" i="117" s="1"/>
  <c r="G42" i="117"/>
  <c r="F42" i="117"/>
  <c r="E33" i="117"/>
  <c r="H33" i="117" s="1"/>
  <c r="G33" i="117"/>
  <c r="F33" i="117"/>
  <c r="D33" i="117"/>
  <c r="E30" i="117"/>
  <c r="H30" i="117"/>
  <c r="G30" i="117"/>
  <c r="F30" i="117"/>
  <c r="E21" i="117"/>
  <c r="H21" i="117"/>
  <c r="G21" i="117"/>
  <c r="F21" i="117"/>
  <c r="E19" i="117"/>
  <c r="H19" i="117"/>
  <c r="G19" i="117"/>
  <c r="F19" i="117"/>
  <c r="H3" i="117"/>
  <c r="A3" i="117"/>
  <c r="G48" i="116"/>
  <c r="A48" i="116"/>
  <c r="E46" i="116"/>
  <c r="H46" i="116"/>
  <c r="G46" i="116"/>
  <c r="F46" i="116"/>
  <c r="D46" i="116"/>
  <c r="E42" i="116"/>
  <c r="H42" i="116" s="1"/>
  <c r="G42" i="116"/>
  <c r="F42" i="116"/>
  <c r="E33" i="116"/>
  <c r="H33" i="116" s="1"/>
  <c r="G33" i="116"/>
  <c r="F33" i="116"/>
  <c r="D33" i="116"/>
  <c r="E30" i="116"/>
  <c r="H30" i="116" s="1"/>
  <c r="G30" i="116"/>
  <c r="F30" i="116"/>
  <c r="E21" i="116"/>
  <c r="H21" i="116" s="1"/>
  <c r="G21" i="116"/>
  <c r="F21" i="116"/>
  <c r="E19" i="116"/>
  <c r="H19" i="116" s="1"/>
  <c r="G19" i="116"/>
  <c r="F19" i="116"/>
  <c r="H3" i="116"/>
  <c r="A3" i="116"/>
  <c r="G48" i="115"/>
  <c r="A48" i="115"/>
  <c r="E46" i="115"/>
  <c r="H46" i="115" s="1"/>
  <c r="G46" i="115"/>
  <c r="F46" i="115"/>
  <c r="D46" i="115"/>
  <c r="E42" i="115"/>
  <c r="H42" i="115" s="1"/>
  <c r="G42" i="115"/>
  <c r="F42" i="115"/>
  <c r="E33" i="115"/>
  <c r="H33" i="115" s="1"/>
  <c r="G33" i="115"/>
  <c r="F33" i="115"/>
  <c r="D33" i="115"/>
  <c r="E30" i="115"/>
  <c r="H30" i="115"/>
  <c r="G30" i="115"/>
  <c r="F30" i="115"/>
  <c r="E21" i="115"/>
  <c r="H21" i="115"/>
  <c r="G21" i="115"/>
  <c r="F21" i="115"/>
  <c r="E19" i="115"/>
  <c r="H19" i="115"/>
  <c r="G19" i="115"/>
  <c r="F19" i="115"/>
  <c r="H3" i="115"/>
  <c r="A3" i="115"/>
  <c r="G48" i="114"/>
  <c r="A48" i="114"/>
  <c r="E46" i="114"/>
  <c r="H46" i="114"/>
  <c r="G46" i="114"/>
  <c r="F46" i="114"/>
  <c r="D46" i="114"/>
  <c r="E42" i="114"/>
  <c r="H42" i="114" s="1"/>
  <c r="G42" i="114"/>
  <c r="F42" i="114"/>
  <c r="E33" i="114"/>
  <c r="H33" i="114" s="1"/>
  <c r="G33" i="114"/>
  <c r="F33" i="114"/>
  <c r="D33" i="114"/>
  <c r="E30" i="114"/>
  <c r="H30" i="114"/>
  <c r="G30" i="114"/>
  <c r="F30" i="114"/>
  <c r="E21" i="114"/>
  <c r="H21" i="114" s="1"/>
  <c r="G21" i="114"/>
  <c r="F21" i="114"/>
  <c r="E19" i="114"/>
  <c r="H19" i="114" s="1"/>
  <c r="G19" i="114"/>
  <c r="F19" i="114"/>
  <c r="H3" i="114"/>
  <c r="A3" i="114"/>
  <c r="G48" i="113"/>
  <c r="A48" i="113"/>
  <c r="E46" i="113"/>
  <c r="H46" i="113" s="1"/>
  <c r="G46" i="113"/>
  <c r="F46" i="113"/>
  <c r="D46" i="113"/>
  <c r="E42" i="113"/>
  <c r="H42" i="113" s="1"/>
  <c r="G42" i="113"/>
  <c r="F42" i="113"/>
  <c r="E33" i="113"/>
  <c r="H33" i="113" s="1"/>
  <c r="G33" i="113"/>
  <c r="F33" i="113"/>
  <c r="D33" i="113"/>
  <c r="E30" i="113"/>
  <c r="H30" i="113" s="1"/>
  <c r="G30" i="113"/>
  <c r="F30" i="113"/>
  <c r="E21" i="113"/>
  <c r="H21" i="113" s="1"/>
  <c r="G21" i="113"/>
  <c r="F21" i="113"/>
  <c r="E19" i="113"/>
  <c r="H19" i="113" s="1"/>
  <c r="G19" i="113"/>
  <c r="F19" i="113"/>
  <c r="H3" i="113"/>
  <c r="A3" i="113"/>
  <c r="G48" i="112"/>
  <c r="A48" i="112"/>
  <c r="E46" i="112"/>
  <c r="H46" i="112" s="1"/>
  <c r="G46" i="112"/>
  <c r="F46" i="112"/>
  <c r="D46" i="112"/>
  <c r="E42" i="112"/>
  <c r="H42" i="112"/>
  <c r="G42" i="112"/>
  <c r="F42" i="112"/>
  <c r="E33" i="112"/>
  <c r="H33" i="112"/>
  <c r="G33" i="112"/>
  <c r="F33" i="112"/>
  <c r="D33" i="112"/>
  <c r="E30" i="112"/>
  <c r="H30" i="112" s="1"/>
  <c r="G30" i="112"/>
  <c r="F30" i="112"/>
  <c r="E21" i="112"/>
  <c r="H21" i="112" s="1"/>
  <c r="G21" i="112"/>
  <c r="F21" i="112"/>
  <c r="E19" i="112"/>
  <c r="H19" i="112" s="1"/>
  <c r="G19" i="112"/>
  <c r="F19" i="112"/>
  <c r="H3" i="112"/>
  <c r="A3" i="112"/>
  <c r="G48" i="111"/>
  <c r="A48" i="111"/>
  <c r="E46" i="111"/>
  <c r="H46" i="111" s="1"/>
  <c r="G46" i="111"/>
  <c r="F46" i="111"/>
  <c r="D46" i="111"/>
  <c r="E42" i="111"/>
  <c r="H42" i="111" s="1"/>
  <c r="G42" i="111"/>
  <c r="F42" i="111"/>
  <c r="E33" i="111"/>
  <c r="H33" i="111" s="1"/>
  <c r="G33" i="111"/>
  <c r="F33" i="111"/>
  <c r="D33" i="111"/>
  <c r="E30" i="111"/>
  <c r="H30" i="111"/>
  <c r="G30" i="111"/>
  <c r="F30" i="111"/>
  <c r="E21" i="111"/>
  <c r="H21" i="111" s="1"/>
  <c r="G21" i="111"/>
  <c r="F21" i="111"/>
  <c r="E19" i="111"/>
  <c r="H19" i="111" s="1"/>
  <c r="G19" i="111"/>
  <c r="F19" i="111"/>
  <c r="H3" i="111"/>
  <c r="A3" i="111"/>
  <c r="D33" i="110"/>
  <c r="D46" i="110"/>
  <c r="E46" i="110"/>
  <c r="H46" i="110" s="1"/>
  <c r="E39" i="11"/>
  <c r="A152" i="71"/>
  <c r="H105" i="71"/>
  <c r="A105" i="71"/>
  <c r="F102" i="71"/>
  <c r="A102" i="71"/>
  <c r="A48" i="110"/>
  <c r="F50" i="71"/>
  <c r="A50" i="71"/>
  <c r="G28" i="109"/>
  <c r="H3" i="110"/>
  <c r="A3" i="110"/>
  <c r="G48" i="110"/>
  <c r="E19" i="110"/>
  <c r="F19" i="110"/>
  <c r="G19" i="110"/>
  <c r="H19" i="110"/>
  <c r="E21" i="110"/>
  <c r="F21" i="110"/>
  <c r="G21" i="110"/>
  <c r="H21" i="110"/>
  <c r="E30" i="110"/>
  <c r="F30" i="110"/>
  <c r="G30" i="110"/>
  <c r="H30" i="110"/>
  <c r="E33" i="110"/>
  <c r="F33" i="110"/>
  <c r="G33" i="110"/>
  <c r="H33" i="110"/>
  <c r="E42" i="110"/>
  <c r="F42" i="110"/>
  <c r="G42" i="110"/>
  <c r="H42" i="110"/>
  <c r="F46" i="110"/>
  <c r="G46" i="110"/>
  <c r="A3" i="109"/>
  <c r="A28" i="109"/>
  <c r="H3" i="109"/>
  <c r="A3" i="71"/>
  <c r="C52" i="2"/>
  <c r="C26" i="2"/>
  <c r="D26" i="2" s="1"/>
  <c r="C13" i="2"/>
  <c r="D13" i="2" s="1"/>
  <c r="E25" i="13"/>
  <c r="H25" i="13" s="1"/>
  <c r="D39" i="2"/>
  <c r="D52" i="2"/>
  <c r="H3" i="71"/>
  <c r="E35" i="2"/>
  <c r="E34" i="2"/>
  <c r="E32" i="2"/>
  <c r="E31" i="2"/>
  <c r="E30" i="2"/>
  <c r="E28" i="2"/>
  <c r="E27" i="2"/>
  <c r="E61" i="2"/>
  <c r="E59" i="2"/>
  <c r="E57" i="2"/>
  <c r="E53" i="2"/>
  <c r="E40" i="11"/>
  <c r="H40" i="11" s="1"/>
  <c r="E48" i="2"/>
  <c r="E47" i="2"/>
  <c r="E46" i="2"/>
  <c r="E45" i="2"/>
  <c r="E44" i="2"/>
  <c r="E43" i="2"/>
  <c r="E42" i="2"/>
  <c r="E41" i="2"/>
  <c r="E40" i="2"/>
  <c r="E22" i="2"/>
  <c r="E21" i="2"/>
  <c r="E20" i="2"/>
  <c r="E18" i="2"/>
  <c r="E17" i="2"/>
  <c r="E16" i="2"/>
  <c r="E14" i="2"/>
  <c r="E55" i="2"/>
  <c r="E54" i="2"/>
  <c r="E52" i="2"/>
  <c r="E39" i="2"/>
  <c r="E13" i="2"/>
  <c r="E35" i="12"/>
  <c r="H35" i="12" s="1"/>
  <c r="G24" i="13"/>
  <c r="F24" i="13"/>
  <c r="E24" i="13"/>
  <c r="F43" i="8"/>
  <c r="G39" i="11"/>
  <c r="F39" i="11"/>
  <c r="G34" i="12"/>
  <c r="F34" i="12"/>
  <c r="E34" i="12"/>
  <c r="G43" i="11"/>
  <c r="A45" i="11"/>
  <c r="A43" i="11"/>
  <c r="G38" i="12"/>
  <c r="A40" i="12"/>
  <c r="A38" i="12"/>
  <c r="G28" i="13"/>
  <c r="A30" i="13"/>
  <c r="A28" i="13"/>
  <c r="H3" i="8"/>
  <c r="A3" i="8"/>
  <c r="H3" i="11"/>
  <c r="A3" i="11"/>
  <c r="H3" i="12"/>
  <c r="A3" i="12"/>
  <c r="H3" i="13"/>
  <c r="A3" i="13"/>
  <c r="A47" i="8"/>
  <c r="A49" i="8"/>
  <c r="G47" i="8"/>
  <c r="E58" i="2" l="1"/>
  <c r="E26" i="2"/>
  <c r="D15" i="2"/>
  <c r="D19" i="2"/>
  <c r="D29" i="2"/>
  <c r="D33" i="2"/>
  <c r="D56" i="2"/>
  <c r="D60" i="2"/>
</calcChain>
</file>

<file path=xl/sharedStrings.xml><?xml version="1.0" encoding="utf-8"?>
<sst xmlns="http://schemas.openxmlformats.org/spreadsheetml/2006/main" count="2857" uniqueCount="160">
  <si>
    <t>Max points</t>
  </si>
  <si>
    <t>Points</t>
  </si>
  <si>
    <t>Comments</t>
  </si>
  <si>
    <t>Organizing club</t>
  </si>
  <si>
    <t>Judge:</t>
  </si>
  <si>
    <t>Date:</t>
  </si>
  <si>
    <t>Decoys:</t>
  </si>
  <si>
    <t>USMRA Score Sheet</t>
  </si>
  <si>
    <t>United States Mondioring Association</t>
  </si>
  <si>
    <t>Heeling without leash</t>
  </si>
  <si>
    <t>Send away</t>
  </si>
  <si>
    <t>Retrieve of a thrown object</t>
  </si>
  <si>
    <t>Positions</t>
  </si>
  <si>
    <t>Face attack with baton</t>
  </si>
  <si>
    <t>Start</t>
  </si>
  <si>
    <t>Attack</t>
  </si>
  <si>
    <t>Recall</t>
  </si>
  <si>
    <t>Flee attack</t>
  </si>
  <si>
    <t>Search</t>
  </si>
  <si>
    <t>Face attack with accesories</t>
  </si>
  <si>
    <t>Total score</t>
  </si>
  <si>
    <t>Dog's name</t>
  </si>
  <si>
    <t>Registration #</t>
  </si>
  <si>
    <t>Scorebook #</t>
  </si>
  <si>
    <t>Handler</t>
  </si>
  <si>
    <t>Owner</t>
  </si>
  <si>
    <t>Exercise</t>
  </si>
  <si>
    <t>GA</t>
  </si>
  <si>
    <t>Mondioring 1</t>
  </si>
  <si>
    <t>Mondioring 2</t>
  </si>
  <si>
    <t>Mondioring 3</t>
  </si>
  <si>
    <t>Breed</t>
  </si>
  <si>
    <t>Tattoo/Chip #</t>
  </si>
  <si>
    <t>DOB</t>
  </si>
  <si>
    <t>Club</t>
  </si>
  <si>
    <t>Instructions</t>
  </si>
  <si>
    <t>Fill in the name of the judges, decoys and trial secretary.</t>
  </si>
  <si>
    <t>The above will automaticly transfere to the score sheets.</t>
  </si>
  <si>
    <t>Placement</t>
  </si>
  <si>
    <t>Maximum score</t>
  </si>
  <si>
    <t>Participants</t>
  </si>
  <si>
    <t>Qualifying score is 160</t>
  </si>
  <si>
    <t>Sex</t>
  </si>
  <si>
    <t>Max 50</t>
  </si>
  <si>
    <t>Max 40</t>
  </si>
  <si>
    <t>Max 30</t>
  </si>
  <si>
    <t>Qualifying score is 300</t>
  </si>
  <si>
    <t>Qualifying score is 240</t>
  </si>
  <si>
    <t>Escort</t>
  </si>
  <si>
    <t>Stopped flee attack</t>
  </si>
  <si>
    <t>Qualifying score is 75</t>
  </si>
  <si>
    <t>Mondioring Brevet</t>
  </si>
  <si>
    <t>Trial secretary:</t>
  </si>
  <si>
    <r>
      <t xml:space="preserve">To choose </t>
    </r>
    <r>
      <rPr>
        <i/>
        <sz val="14"/>
        <rFont val="Calibri"/>
        <family val="2"/>
        <scheme val="minor"/>
      </rPr>
      <t>Sex</t>
    </r>
    <r>
      <rPr>
        <sz val="14"/>
        <rFont val="Calibri"/>
        <family val="2"/>
        <scheme val="minor"/>
      </rPr>
      <t xml:space="preserve"> or </t>
    </r>
    <r>
      <rPr>
        <i/>
        <sz val="14"/>
        <rFont val="Calibri"/>
        <family val="2"/>
        <scheme val="minor"/>
      </rPr>
      <t>Recall,</t>
    </r>
    <r>
      <rPr>
        <sz val="14"/>
        <rFont val="Calibri"/>
        <family val="2"/>
        <scheme val="minor"/>
      </rPr>
      <t xml:space="preserve"> click on the arrows on the right of the cell, and choose one of them in the drop downlist. </t>
    </r>
  </si>
  <si>
    <t>Fill in the participants info on each score sheet.</t>
  </si>
  <si>
    <t>Absence of handler</t>
  </si>
  <si>
    <t>Refusal of food</t>
  </si>
  <si>
    <t>Search and escort</t>
  </si>
  <si>
    <t>Search for an object</t>
  </si>
  <si>
    <t>Defense of the handler</t>
  </si>
  <si>
    <t>Guarding of an object</t>
  </si>
  <si>
    <t xml:space="preserve">  United States Mondioring Association</t>
  </si>
  <si>
    <t>Points Lost</t>
  </si>
  <si>
    <t>Points Earned</t>
  </si>
  <si>
    <t>*Handler choose one of these two jumps</t>
  </si>
  <si>
    <t>*Handler choose one of these jumps</t>
  </si>
  <si>
    <t xml:space="preserve">Points Lost </t>
  </si>
  <si>
    <t>Hurdle (0.8 M)</t>
  </si>
  <si>
    <r>
      <t xml:space="preserve">Palisade </t>
    </r>
    <r>
      <rPr>
        <b/>
        <sz val="6"/>
        <rFont val="Cambria"/>
        <family val="1"/>
        <scheme val="major"/>
      </rPr>
      <t>1.8=5  1.9=7  2.0=9  2.1=11  2.2=13  2.3=15</t>
    </r>
  </si>
  <si>
    <r>
      <t xml:space="preserve">Hurdle  </t>
    </r>
    <r>
      <rPr>
        <b/>
        <sz val="6"/>
        <rFont val="Cambria"/>
        <family val="1"/>
        <scheme val="major"/>
      </rPr>
      <t>1.0=12         1.1=16          1.2=20</t>
    </r>
  </si>
  <si>
    <r>
      <t xml:space="preserve">Long jump  </t>
    </r>
    <r>
      <rPr>
        <b/>
        <sz val="6"/>
        <rFont val="Cambria"/>
        <family val="1"/>
        <scheme val="major"/>
      </rPr>
      <t>3.0=12          3.5=16           4.0=20</t>
    </r>
  </si>
  <si>
    <r>
      <t xml:space="preserve">Palisade* </t>
    </r>
    <r>
      <rPr>
        <b/>
        <sz val="6"/>
        <rFont val="Cambria"/>
        <family val="1"/>
        <scheme val="major"/>
      </rPr>
      <t xml:space="preserve">1.8=12      1.9=13       2.0=14      2.1=15                                                                                                                                                                                                                                                                                                                                                                                                                                                                                                                                                                                                             </t>
    </r>
  </si>
  <si>
    <r>
      <t xml:space="preserve">Long jump* </t>
    </r>
    <r>
      <rPr>
        <b/>
        <sz val="6"/>
        <rFont val="Cambria"/>
        <family val="1"/>
        <scheme val="major"/>
      </rPr>
      <t>3.0=10      3.5=15</t>
    </r>
  </si>
  <si>
    <t>Long jump*           (3.0)</t>
  </si>
  <si>
    <t xml:space="preserve">Palisade*                (1.8)     </t>
  </si>
  <si>
    <t>Hurdle*                   (1.0)</t>
  </si>
  <si>
    <t>Defense of handler</t>
  </si>
  <si>
    <t>Face attack over obstacle</t>
  </si>
  <si>
    <t>Trial Record</t>
  </si>
  <si>
    <t>Location</t>
  </si>
  <si>
    <t>Trial Sec/Contact</t>
  </si>
  <si>
    <t>Trial Staff</t>
  </si>
  <si>
    <r>
      <t xml:space="preserve">Decoy 1 </t>
    </r>
    <r>
      <rPr>
        <sz val="6"/>
        <rFont val="Cambria"/>
        <family val="1"/>
        <scheme val="major"/>
      </rPr>
      <t>Name/Rating/Signature</t>
    </r>
  </si>
  <si>
    <r>
      <rPr>
        <sz val="9"/>
        <rFont val="Cambria"/>
        <family val="1"/>
        <scheme val="major"/>
      </rPr>
      <t>Decoy 2</t>
    </r>
    <r>
      <rPr>
        <sz val="10"/>
        <rFont val="Cambria"/>
        <family val="1"/>
        <scheme val="major"/>
      </rPr>
      <t xml:space="preserve"> </t>
    </r>
    <r>
      <rPr>
        <sz val="6"/>
        <rFont val="Cambria"/>
        <family val="1"/>
        <scheme val="major"/>
      </rPr>
      <t>Name/Rating/Signature</t>
    </r>
  </si>
  <si>
    <r>
      <rPr>
        <sz val="9"/>
        <rFont val="Cambria"/>
        <family val="1"/>
        <scheme val="major"/>
      </rPr>
      <t>Decoy 3</t>
    </r>
    <r>
      <rPr>
        <sz val="6"/>
        <rFont val="Cambria"/>
        <family val="1"/>
        <scheme val="major"/>
      </rPr>
      <t xml:space="preserve"> Name/Rating/Signature</t>
    </r>
  </si>
  <si>
    <t>Breed                       --------                 Sex</t>
  </si>
  <si>
    <t>Cat.</t>
  </si>
  <si>
    <t>Current Titles</t>
  </si>
  <si>
    <t>USMRA #</t>
  </si>
  <si>
    <t>SCORE</t>
  </si>
  <si>
    <t xml:space="preserve">           United States Mondioring Association</t>
  </si>
  <si>
    <t>Qual                           N-qual                       Or Rating</t>
  </si>
  <si>
    <r>
      <rPr>
        <sz val="8"/>
        <rFont val="Arial"/>
        <family val="2"/>
      </rPr>
      <t>a.)   Name of Dog and Scorebook #</t>
    </r>
  </si>
  <si>
    <r>
      <rPr>
        <sz val="8"/>
        <rFont val="Arial"/>
        <family val="2"/>
      </rPr>
      <t>b.)   Name of Handler</t>
    </r>
  </si>
  <si>
    <t>Signatures</t>
  </si>
  <si>
    <t>Judge(s)/Country</t>
  </si>
  <si>
    <t>If you don't have any info to fill in type N/A.</t>
  </si>
  <si>
    <t>Fill in the arrangeing club and trial date.</t>
  </si>
  <si>
    <t>Info Sheet</t>
  </si>
  <si>
    <t>Every cell that is yellow, is suppose to be filled in, when filled in, it turnes white.</t>
  </si>
  <si>
    <t>USMRA Evaluation of Working Aptitude</t>
  </si>
  <si>
    <t>Heeling on Leash</t>
  </si>
  <si>
    <t>Handler and dog in a group</t>
  </si>
  <si>
    <t>Sound Sensitivity</t>
  </si>
  <si>
    <t>Dog Sociability</t>
  </si>
  <si>
    <t>20 paces-about turn, 5 paces-left turn, 5 paces-right turn, 5 paces-sit, 5 paces- double horn.</t>
  </si>
  <si>
    <t>Account of exercise</t>
  </si>
  <si>
    <t>30 Seconds handler out of site</t>
  </si>
  <si>
    <t>Check Identification</t>
  </si>
  <si>
    <t>Pass/Fail</t>
  </si>
  <si>
    <t xml:space="preserve">Handler and dog in the middle of a moving group of people 10 seconds of milling people </t>
  </si>
  <si>
    <t>Handler demonstrates to judge the tattoo or judge uses microchip wand to identify the chip number.</t>
  </si>
  <si>
    <t>Leash of the dog held by person in group. Handler walks 25 meters, recall when told by judge.</t>
  </si>
  <si>
    <t>With dog seated next to handler, a startling sound is made at a distance of 10 meters. Dog's attitude toward the sound is evaluated.</t>
  </si>
  <si>
    <t>As dog enters field, dog and handler pass next to them, with dogs on the outside.</t>
  </si>
  <si>
    <t>PASS/FAIL</t>
  </si>
  <si>
    <t>MR OBJ3 Q = 105 of 140</t>
  </si>
  <si>
    <r>
      <t xml:space="preserve">Palisade  </t>
    </r>
    <r>
      <rPr>
        <sz val="8"/>
        <color indexed="8"/>
        <rFont val="Cambria"/>
        <family val="1"/>
      </rPr>
      <t>1.8m=5   1.9m=7   2.0m=9  2.1m=11     2.2m=13    2.3m=15</t>
    </r>
  </si>
  <si>
    <r>
      <t xml:space="preserve">Long Jump    </t>
    </r>
    <r>
      <rPr>
        <sz val="8"/>
        <rFont val="Cambria"/>
        <family val="1"/>
      </rPr>
      <t>3.0m=12     3.5m=16    4.0m=20</t>
    </r>
  </si>
  <si>
    <r>
      <t xml:space="preserve">Hurdle           </t>
    </r>
    <r>
      <rPr>
        <sz val="8"/>
        <rFont val="Cambria"/>
        <family val="1"/>
      </rPr>
      <t>1.0m=12   1.1m=16    1.2m=20</t>
    </r>
  </si>
  <si>
    <t>MR OB3 Q = 65 of 85</t>
  </si>
  <si>
    <t>Little Wood</t>
  </si>
  <si>
    <t xml:space="preserve">Absence of Handler </t>
  </si>
  <si>
    <t xml:space="preserve">Positions </t>
  </si>
  <si>
    <t>Food Refusal</t>
  </si>
  <si>
    <t>Send away (from 40m)</t>
  </si>
  <si>
    <t>Retrieve</t>
  </si>
  <si>
    <t xml:space="preserve">Earned Points </t>
  </si>
  <si>
    <t>Max Points</t>
  </si>
  <si>
    <t>Mondioring 3 Exercises</t>
  </si>
  <si>
    <t>MR2 OBJ2 Q = 90 of 120</t>
  </si>
  <si>
    <r>
      <t xml:space="preserve">Long Jump        </t>
    </r>
    <r>
      <rPr>
        <sz val="8"/>
        <rFont val="Cambria"/>
        <family val="1"/>
      </rPr>
      <t>3.0m=10        3.5m=15</t>
    </r>
    <r>
      <rPr>
        <sz val="10"/>
        <rFont val="Cambria"/>
        <family val="1"/>
      </rPr>
      <t xml:space="preserve">            Palisade    </t>
    </r>
    <r>
      <rPr>
        <sz val="8"/>
        <rFont val="Cambria"/>
        <family val="1"/>
      </rPr>
      <t>1.8m=12    1.9m=13   2.0m=14    2.1m=15</t>
    </r>
  </si>
  <si>
    <t>MR OB2 Q = 65 of 85</t>
  </si>
  <si>
    <t>Send away (from 30m)</t>
  </si>
  <si>
    <t>Earned Points</t>
  </si>
  <si>
    <t>Mondioring 2 Exercises</t>
  </si>
  <si>
    <t>MR OBJ1 Q = 50 of 70</t>
  </si>
  <si>
    <r>
      <t>Hurdle=</t>
    </r>
    <r>
      <rPr>
        <sz val="8"/>
        <rFont val="Cambria"/>
        <family val="1"/>
      </rPr>
      <t xml:space="preserve">1m </t>
    </r>
    <r>
      <rPr>
        <sz val="10"/>
        <rFont val="Cambria"/>
        <family val="1"/>
      </rPr>
      <t>Long Jump</t>
    </r>
    <r>
      <rPr>
        <sz val="8"/>
        <rFont val="Cambria"/>
        <family val="1"/>
      </rPr>
      <t xml:space="preserve">=3m </t>
    </r>
    <r>
      <rPr>
        <sz val="10"/>
        <rFont val="Cambria"/>
        <family val="1"/>
      </rPr>
      <t>Palisade</t>
    </r>
    <r>
      <rPr>
        <sz val="8"/>
        <rFont val="Cambria"/>
        <family val="1"/>
      </rPr>
      <t>=1.8m</t>
    </r>
  </si>
  <si>
    <t>MR OB1 Q = 40 of 55</t>
  </si>
  <si>
    <t>Send away (from 20m)</t>
  </si>
  <si>
    <t>Mondioring 1 Exercises</t>
  </si>
  <si>
    <t>OB and OBJ Certificate</t>
  </si>
  <si>
    <t>Sociability Test , OB/J, Brevet, MR 1, MR 2, MR 3 Score sheets</t>
  </si>
  <si>
    <t>Score sheets will be ranked and displayed on the info sheet .</t>
  </si>
  <si>
    <t>Deviations/Incidents/Accidents report</t>
  </si>
  <si>
    <t>Signature</t>
  </si>
  <si>
    <t>Fill out trial information</t>
  </si>
  <si>
    <t>List participants/teams in order: Sociability test, OB/J, Brevet, MR1, MR2, MR3. Use the continuation sheet if needed.</t>
  </si>
  <si>
    <t>Report any deviations/incidents/accidents on the report form by going to the trial record tab and scrolling down.</t>
  </si>
  <si>
    <t>Trial Record Example:</t>
  </si>
  <si>
    <t xml:space="preserve">      Start</t>
  </si>
  <si>
    <t xml:space="preserve">     Recall</t>
  </si>
  <si>
    <t>Printer friendly score sheets for field use can be accesed on the USMRA website under trials and events along the bottom right hand side of the page.</t>
  </si>
  <si>
    <t>3 signed copies needed</t>
  </si>
  <si>
    <r>
      <t xml:space="preserve">Trial Record  (3 Sheets) </t>
    </r>
    <r>
      <rPr>
        <b/>
        <sz val="16"/>
        <color rgb="FFFF0000"/>
        <rFont val="Calibri"/>
        <family val="2"/>
        <scheme val="minor"/>
      </rPr>
      <t>Does not auto fill</t>
    </r>
  </si>
  <si>
    <t>Print 3 copies(or copy with signatures) of score sheets and trial record, one for USMRA, one for handler, one for club. Advised for arranging club to keep electronic forms on an external drive for records.</t>
  </si>
  <si>
    <r>
      <t xml:space="preserve">Hurdle  </t>
    </r>
    <r>
      <rPr>
        <b/>
        <sz val="6"/>
        <rFont val="Cambria"/>
        <family val="1"/>
        <scheme val="major"/>
      </rPr>
      <t xml:space="preserve">1.0=16    1.1=20     </t>
    </r>
  </si>
  <si>
    <r>
      <t xml:space="preserve">Hurdle  </t>
    </r>
    <r>
      <rPr>
        <b/>
        <sz val="6"/>
        <rFont val="Cambria"/>
        <family val="1"/>
        <scheme val="major"/>
      </rPr>
      <t xml:space="preserve">1.0=16    1.1=20    </t>
    </r>
  </si>
  <si>
    <t xml:space="preserve"> </t>
  </si>
  <si>
    <t>Dog must demonstrate proficiency in a minimum of 7 out of 7 exercises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</si>
</sst>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46" x14ac:knownFonts="1">
    <font>
      <sz val="10"/>
      <name val="Arial"/>
    </font>
    <font>
      <b/>
      <sz val="12"/>
      <name val="Arial"/>
      <family val="2"/>
    </font>
    <font>
      <sz val="11"/>
      <color rgb="FF9C6500"/>
      <name val="Calibri"/>
      <family val="2"/>
      <scheme val="minor"/>
    </font>
    <font>
      <sz val="8"/>
      <name val="Arial"/>
      <family val="2"/>
    </font>
    <font>
      <sz val="12"/>
      <name val="Arial"/>
      <family val="2"/>
    </font>
    <font>
      <u/>
      <sz val="10"/>
      <color theme="10"/>
      <name val="Arial"/>
      <family val="2"/>
    </font>
    <font>
      <u/>
      <sz val="10"/>
      <color theme="11"/>
      <name val="Arial"/>
      <family val="2"/>
    </font>
    <font>
      <sz val="14"/>
      <name val="Calibri"/>
      <family val="2"/>
      <scheme val="minor"/>
    </font>
    <font>
      <b/>
      <sz val="14"/>
      <name val="Calibri"/>
      <family val="2"/>
      <scheme val="minor"/>
    </font>
    <font>
      <b/>
      <sz val="14"/>
      <color rgb="FFFF0000"/>
      <name val="Calibri"/>
      <family val="2"/>
      <scheme val="minor"/>
    </font>
    <font>
      <b/>
      <sz val="12"/>
      <color theme="0"/>
      <name val="Arial"/>
      <family val="2"/>
    </font>
    <font>
      <b/>
      <sz val="14"/>
      <color rgb="FFFF0000"/>
      <name val="Arial"/>
      <family val="2"/>
    </font>
    <font>
      <i/>
      <sz val="14"/>
      <name val="Calibri"/>
      <family val="2"/>
      <scheme val="minor"/>
    </font>
    <font>
      <sz val="20"/>
      <name val="Cambria"/>
      <family val="1"/>
      <scheme val="major"/>
    </font>
    <font>
      <sz val="10"/>
      <name val="Cambria"/>
      <family val="1"/>
      <scheme val="major"/>
    </font>
    <font>
      <b/>
      <sz val="10"/>
      <name val="Cambria"/>
      <family val="1"/>
      <scheme val="major"/>
    </font>
    <font>
      <b/>
      <i/>
      <sz val="12"/>
      <name val="Cambria"/>
      <family val="1"/>
      <scheme val="major"/>
    </font>
    <font>
      <i/>
      <sz val="10"/>
      <name val="Cambria"/>
      <family val="1"/>
      <scheme val="major"/>
    </font>
    <font>
      <b/>
      <sz val="14"/>
      <color theme="0"/>
      <name val="Cambria"/>
      <family val="1"/>
      <scheme val="major"/>
    </font>
    <font>
      <b/>
      <i/>
      <sz val="10"/>
      <name val="Cambria"/>
      <family val="1"/>
      <scheme val="major"/>
    </font>
    <font>
      <i/>
      <sz val="8"/>
      <name val="Cambria"/>
      <family val="1"/>
      <scheme val="major"/>
    </font>
    <font>
      <b/>
      <sz val="10"/>
      <name val="Cambria"/>
      <family val="1"/>
    </font>
    <font>
      <sz val="10"/>
      <name val="Cambria"/>
      <family val="1"/>
    </font>
    <font>
      <i/>
      <sz val="10"/>
      <name val="Cambria"/>
      <family val="1"/>
    </font>
    <font>
      <b/>
      <sz val="6"/>
      <name val="Cambria"/>
      <family val="1"/>
      <scheme val="major"/>
    </font>
    <font>
      <b/>
      <i/>
      <sz val="8"/>
      <name val="Cambria"/>
      <family val="1"/>
      <scheme val="major"/>
    </font>
    <font>
      <sz val="6"/>
      <name val="Cambria"/>
      <family val="1"/>
      <scheme val="major"/>
    </font>
    <font>
      <sz val="9"/>
      <name val="Cambria"/>
      <family val="1"/>
      <scheme val="major"/>
    </font>
    <font>
      <sz val="8"/>
      <name val="Cambria"/>
      <family val="1"/>
      <scheme val="major"/>
    </font>
    <font>
      <sz val="9"/>
      <name val="Arial"/>
      <family val="2"/>
    </font>
    <font>
      <b/>
      <sz val="14"/>
      <color theme="1"/>
      <name val="Cambria"/>
      <family val="1"/>
      <scheme val="major"/>
    </font>
    <font>
      <b/>
      <sz val="10"/>
      <color theme="1"/>
      <name val="Cambria"/>
      <family val="1"/>
      <scheme val="major"/>
    </font>
    <font>
      <b/>
      <sz val="9"/>
      <color theme="1"/>
      <name val="Cambria"/>
      <family val="1"/>
      <scheme val="major"/>
    </font>
    <font>
      <b/>
      <sz val="12"/>
      <color theme="1"/>
      <name val="Cambria"/>
      <family val="1"/>
      <scheme val="major"/>
    </font>
    <font>
      <sz val="10"/>
      <color theme="1"/>
      <name val="Cambria"/>
      <family val="1"/>
      <scheme val="major"/>
    </font>
    <font>
      <b/>
      <i/>
      <sz val="12"/>
      <color theme="1"/>
      <name val="Cambria"/>
      <family val="1"/>
      <scheme val="major"/>
    </font>
    <font>
      <b/>
      <sz val="6"/>
      <color theme="1"/>
      <name val="Cambria"/>
      <family val="1"/>
      <scheme val="major"/>
    </font>
    <font>
      <sz val="10"/>
      <name val="Arial"/>
      <family val="2"/>
    </font>
    <font>
      <b/>
      <i/>
      <sz val="12"/>
      <color rgb="FF000000"/>
      <name val="Cambria"/>
      <family val="1"/>
    </font>
    <font>
      <sz val="8"/>
      <color indexed="8"/>
      <name val="Cambria"/>
      <family val="1"/>
    </font>
    <font>
      <sz val="8"/>
      <name val="Cambria"/>
      <family val="1"/>
    </font>
    <font>
      <b/>
      <sz val="16"/>
      <name val="Calibri"/>
      <family val="2"/>
      <scheme val="minor"/>
    </font>
    <font>
      <b/>
      <i/>
      <sz val="8"/>
      <color theme="1"/>
      <name val="Cambria"/>
      <family val="1"/>
      <scheme val="major"/>
    </font>
    <font>
      <sz val="6"/>
      <color theme="0" tint="-0.249977111117893"/>
      <name val="Cambria"/>
      <family val="1"/>
      <scheme val="major"/>
    </font>
    <font>
      <b/>
      <sz val="16"/>
      <color rgb="FFFF0000"/>
      <name val="Calibri"/>
      <family val="2"/>
      <scheme val="minor"/>
    </font>
    <font>
      <b/>
      <sz val="8"/>
      <name val="Cambria"/>
      <family val="1"/>
      <scheme val="major"/>
    </font>
  </fonts>
  <fills count="12">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rgb="FF000000"/>
      </patternFill>
    </fill>
    <fill>
      <patternFill patternType="solid">
        <fgColor rgb="FFFFFF00"/>
        <bgColor indexed="64"/>
      </patternFill>
    </fill>
    <fill>
      <patternFill patternType="solid">
        <fgColor theme="0" tint="-0.249977111117893"/>
        <bgColor indexed="64"/>
      </patternFill>
    </fill>
    <fill>
      <patternFill patternType="solid">
        <fgColor rgb="FFFFFFFF"/>
        <bgColor rgb="FF000000"/>
      </patternFill>
    </fill>
    <fill>
      <patternFill patternType="solid">
        <fgColor theme="2" tint="-9.9978637043366805E-2"/>
        <bgColor rgb="FF000000"/>
      </patternFill>
    </fill>
    <fill>
      <patternFill patternType="solid">
        <fgColor theme="2" tint="-9.9978637043366805E-2"/>
        <bgColor indexed="64"/>
      </patternFill>
    </fill>
  </fills>
  <borders count="49">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diagonal/>
    </border>
    <border>
      <left/>
      <right style="thin">
        <color auto="1"/>
      </right>
      <top style="medium">
        <color auto="1"/>
      </top>
      <bottom/>
      <diagonal/>
    </border>
  </borders>
  <cellStyleXfs count="180">
    <xf numFmtId="0" fontId="0" fillId="0" borderId="0"/>
    <xf numFmtId="0" fontId="2" fillId="2"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7" fillId="0" borderId="0"/>
    <xf numFmtId="0" fontId="2" fillId="2"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695">
    <xf numFmtId="0" fontId="0" fillId="0" borderId="0" xfId="0"/>
    <xf numFmtId="0" fontId="14" fillId="0" borderId="0" xfId="0" applyFont="1" applyFill="1" applyBorder="1" applyProtection="1">
      <protection hidden="1"/>
    </xf>
    <xf numFmtId="0" fontId="14" fillId="5" borderId="0" xfId="0" applyFont="1" applyFill="1" applyBorder="1" applyProtection="1">
      <protection hidden="1"/>
    </xf>
    <xf numFmtId="49" fontId="14" fillId="5" borderId="0" xfId="0" applyNumberFormat="1" applyFont="1" applyFill="1" applyBorder="1" applyAlignment="1" applyProtection="1">
      <alignment horizontal="center"/>
      <protection hidden="1"/>
    </xf>
    <xf numFmtId="0" fontId="14" fillId="5" borderId="4" xfId="0" applyFont="1" applyFill="1" applyBorder="1" applyProtection="1">
      <protection hidden="1"/>
    </xf>
    <xf numFmtId="0" fontId="14" fillId="5" borderId="3" xfId="0" applyFont="1" applyFill="1" applyBorder="1" applyProtection="1">
      <protection hidden="1"/>
    </xf>
    <xf numFmtId="0" fontId="15" fillId="5" borderId="0" xfId="0" applyFont="1" applyFill="1" applyBorder="1" applyProtection="1">
      <protection hidden="1"/>
    </xf>
    <xf numFmtId="0" fontId="15" fillId="5" borderId="4" xfId="0" applyFont="1" applyFill="1" applyBorder="1" applyProtection="1">
      <protection hidden="1"/>
    </xf>
    <xf numFmtId="0" fontId="15" fillId="0" borderId="0" xfId="0" applyFont="1" applyFill="1" applyBorder="1" applyProtection="1">
      <protection hidden="1"/>
    </xf>
    <xf numFmtId="0" fontId="14" fillId="0" borderId="2" xfId="0" applyFont="1" applyFill="1" applyBorder="1" applyAlignment="1" applyProtection="1">
      <alignment horizontal="center" vertical="top" wrapText="1"/>
      <protection hidden="1"/>
    </xf>
    <xf numFmtId="0" fontId="14" fillId="0" borderId="2" xfId="0" applyFont="1" applyFill="1" applyBorder="1" applyAlignment="1" applyProtection="1">
      <alignment horizontal="center"/>
      <protection hidden="1"/>
    </xf>
    <xf numFmtId="0" fontId="16" fillId="0" borderId="0" xfId="0" applyFont="1" applyFill="1" applyBorder="1" applyProtection="1">
      <protection hidden="1"/>
    </xf>
    <xf numFmtId="0" fontId="14" fillId="0" borderId="2" xfId="0" applyFont="1" applyFill="1" applyBorder="1" applyAlignment="1" applyProtection="1">
      <alignment horizontal="center" vertical="top"/>
      <protection hidden="1"/>
    </xf>
    <xf numFmtId="0" fontId="14" fillId="0" borderId="2" xfId="0" applyFont="1" applyFill="1" applyBorder="1" applyAlignment="1" applyProtection="1">
      <alignment horizontal="center" wrapText="1"/>
      <protection hidden="1"/>
    </xf>
    <xf numFmtId="0" fontId="14" fillId="0" borderId="0" xfId="0" applyFont="1" applyFill="1" applyBorder="1" applyAlignment="1" applyProtection="1">
      <alignment horizontal="center"/>
      <protection hidden="1"/>
    </xf>
    <xf numFmtId="0" fontId="18" fillId="5" borderId="3" xfId="0" applyFont="1" applyFill="1" applyBorder="1" applyAlignment="1" applyProtection="1">
      <alignment vertical="center"/>
      <protection hidden="1"/>
    </xf>
    <xf numFmtId="0" fontId="13" fillId="0" borderId="5" xfId="0" applyFont="1" applyFill="1" applyBorder="1" applyAlignment="1" applyProtection="1">
      <alignment horizontal="center" vertical="center"/>
      <protection hidden="1"/>
    </xf>
    <xf numFmtId="0" fontId="14" fillId="0" borderId="2" xfId="0" applyFont="1" applyFill="1" applyBorder="1" applyAlignment="1" applyProtection="1">
      <alignment horizontal="center"/>
      <protection locked="0"/>
    </xf>
    <xf numFmtId="0" fontId="14" fillId="5" borderId="19" xfId="0" applyFont="1" applyFill="1" applyBorder="1" applyProtection="1">
      <protection hidden="1"/>
    </xf>
    <xf numFmtId="0" fontId="15" fillId="5" borderId="19" xfId="0" applyFont="1" applyFill="1" applyBorder="1" applyAlignment="1" applyProtection="1">
      <protection hidden="1"/>
    </xf>
    <xf numFmtId="0" fontId="14" fillId="5" borderId="17" xfId="0" applyFont="1" applyFill="1" applyBorder="1" applyAlignment="1" applyProtection="1">
      <protection hidden="1"/>
    </xf>
    <xf numFmtId="0" fontId="14" fillId="5" borderId="16" xfId="0" applyFont="1" applyFill="1" applyBorder="1" applyAlignment="1" applyProtection="1">
      <protection hidden="1"/>
    </xf>
    <xf numFmtId="0" fontId="14" fillId="5" borderId="0" xfId="0" applyFont="1" applyFill="1" applyBorder="1" applyAlignment="1" applyProtection="1">
      <alignment horizontal="center"/>
      <protection hidden="1"/>
    </xf>
    <xf numFmtId="0" fontId="14" fillId="5" borderId="14" xfId="0" applyFont="1" applyFill="1" applyBorder="1" applyProtection="1">
      <protection hidden="1"/>
    </xf>
    <xf numFmtId="0" fontId="14" fillId="5" borderId="28" xfId="0" applyFont="1" applyFill="1" applyBorder="1" applyProtection="1">
      <protection hidden="1"/>
    </xf>
    <xf numFmtId="0" fontId="16" fillId="5" borderId="0" xfId="0" applyFont="1" applyFill="1" applyBorder="1" applyProtection="1">
      <protection hidden="1"/>
    </xf>
    <xf numFmtId="0" fontId="14" fillId="0" borderId="2" xfId="0" applyFont="1" applyFill="1" applyBorder="1" applyAlignment="1" applyProtection="1">
      <alignment horizontal="center" vertical="center" wrapText="1"/>
      <protection hidden="1"/>
    </xf>
    <xf numFmtId="0" fontId="14" fillId="5" borderId="19" xfId="0" applyFont="1" applyFill="1" applyBorder="1" applyAlignment="1" applyProtection="1">
      <alignment horizontal="left" vertical="center"/>
      <protection hidden="1"/>
    </xf>
    <xf numFmtId="0" fontId="15" fillId="5" borderId="14" xfId="0" applyFont="1" applyFill="1" applyBorder="1" applyAlignment="1" applyProtection="1">
      <alignment horizontal="left" vertical="center"/>
      <protection hidden="1"/>
    </xf>
    <xf numFmtId="0" fontId="14" fillId="5" borderId="28" xfId="0" applyFont="1" applyFill="1" applyBorder="1" applyAlignment="1" applyProtection="1">
      <alignment horizontal="left" vertical="center"/>
      <protection hidden="1"/>
    </xf>
    <xf numFmtId="0" fontId="14" fillId="5" borderId="15" xfId="0" applyFont="1" applyFill="1" applyBorder="1" applyAlignment="1" applyProtection="1">
      <alignment horizontal="left" vertical="center"/>
      <protection hidden="1"/>
    </xf>
    <xf numFmtId="0" fontId="14" fillId="5" borderId="19" xfId="0" applyFont="1" applyFill="1" applyBorder="1" applyAlignment="1" applyProtection="1">
      <alignment vertical="center"/>
      <protection hidden="1"/>
    </xf>
    <xf numFmtId="0" fontId="14" fillId="0" borderId="2" xfId="0" applyFont="1" applyFill="1" applyBorder="1" applyAlignment="1" applyProtection="1">
      <alignment horizontal="center" vertical="center"/>
      <protection hidden="1"/>
    </xf>
    <xf numFmtId="0" fontId="15" fillId="5" borderId="19" xfId="0" applyFont="1" applyFill="1" applyBorder="1" applyAlignment="1" applyProtection="1">
      <alignment vertical="center"/>
      <protection hidden="1"/>
    </xf>
    <xf numFmtId="0" fontId="14" fillId="5" borderId="17" xfId="0" applyFont="1" applyFill="1" applyBorder="1" applyAlignment="1" applyProtection="1">
      <alignment vertical="center"/>
      <protection hidden="1"/>
    </xf>
    <xf numFmtId="0" fontId="14" fillId="5" borderId="16" xfId="0" applyFont="1" applyFill="1" applyBorder="1" applyAlignment="1" applyProtection="1">
      <alignment vertical="center"/>
      <protection hidden="1"/>
    </xf>
    <xf numFmtId="0" fontId="14" fillId="5" borderId="2" xfId="0" applyFont="1" applyFill="1" applyBorder="1" applyAlignment="1" applyProtection="1">
      <alignment horizontal="left" vertical="top"/>
      <protection hidden="1"/>
    </xf>
    <xf numFmtId="0" fontId="14" fillId="0" borderId="20"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protection locked="0"/>
    </xf>
    <xf numFmtId="0" fontId="14" fillId="0" borderId="27" xfId="0" applyFont="1" applyFill="1" applyBorder="1" applyAlignment="1" applyProtection="1">
      <alignment horizontal="center" vertical="center"/>
      <protection hidden="1"/>
    </xf>
    <xf numFmtId="0" fontId="14" fillId="0" borderId="20" xfId="0" applyFont="1" applyFill="1" applyBorder="1" applyAlignment="1" applyProtection="1">
      <alignment horizontal="center" vertical="center"/>
      <protection hidden="1"/>
    </xf>
    <xf numFmtId="0" fontId="19" fillId="5" borderId="0" xfId="0" applyFont="1" applyFill="1" applyBorder="1" applyAlignment="1" applyProtection="1">
      <alignment horizontal="left"/>
      <protection locked="0"/>
    </xf>
    <xf numFmtId="0" fontId="14" fillId="0" borderId="2" xfId="0" applyFont="1" applyFill="1" applyBorder="1" applyAlignment="1" applyProtection="1">
      <alignment horizontal="center" wrapText="1"/>
      <protection locked="0"/>
    </xf>
    <xf numFmtId="0" fontId="15" fillId="5" borderId="0" xfId="0" applyFont="1" applyFill="1" applyBorder="1" applyAlignment="1" applyProtection="1">
      <alignment horizontal="center"/>
      <protection hidden="1"/>
    </xf>
    <xf numFmtId="0" fontId="14" fillId="8" borderId="2" xfId="0" applyFont="1" applyFill="1" applyBorder="1" applyAlignment="1" applyProtection="1">
      <alignment horizontal="center" vertical="top"/>
      <protection hidden="1"/>
    </xf>
    <xf numFmtId="0" fontId="14" fillId="8" borderId="2" xfId="0" applyFont="1" applyFill="1" applyBorder="1" applyAlignment="1" applyProtection="1">
      <alignment horizontal="center"/>
      <protection hidden="1"/>
    </xf>
    <xf numFmtId="0" fontId="14" fillId="8" borderId="2" xfId="0" applyFont="1" applyFill="1" applyBorder="1" applyAlignment="1" applyProtection="1">
      <alignment horizontal="center" wrapText="1"/>
      <protection hidden="1"/>
    </xf>
    <xf numFmtId="0" fontId="14" fillId="0" borderId="2" xfId="0" applyFont="1" applyFill="1" applyBorder="1" applyAlignment="1" applyProtection="1">
      <alignment horizontal="center" vertical="center" wrapText="1"/>
      <protection locked="0"/>
    </xf>
    <xf numFmtId="0" fontId="14" fillId="8" borderId="2" xfId="0" applyFont="1" applyFill="1" applyBorder="1" applyAlignment="1" applyProtection="1">
      <alignment horizontal="center" vertical="center" wrapText="1"/>
      <protection hidden="1"/>
    </xf>
    <xf numFmtId="0" fontId="14" fillId="8" borderId="2" xfId="0" applyFont="1" applyFill="1" applyBorder="1" applyAlignment="1" applyProtection="1">
      <alignment horizontal="center" vertical="center"/>
      <protection hidden="1"/>
    </xf>
    <xf numFmtId="0" fontId="15" fillId="5" borderId="0" xfId="0" applyFont="1" applyFill="1" applyBorder="1" applyAlignment="1" applyProtection="1">
      <alignment horizontal="left" vertical="center"/>
      <protection hidden="1"/>
    </xf>
    <xf numFmtId="0" fontId="15" fillId="0" borderId="0" xfId="0" applyFont="1" applyFill="1" applyBorder="1" applyAlignment="1" applyProtection="1">
      <alignment horizontal="left" vertical="center"/>
      <protection hidden="1"/>
    </xf>
    <xf numFmtId="0" fontId="14" fillId="5"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left" vertical="center"/>
      <protection hidden="1"/>
    </xf>
    <xf numFmtId="0" fontId="4" fillId="5" borderId="0" xfId="0" applyFont="1" applyFill="1" applyBorder="1" applyProtection="1">
      <protection hidden="1"/>
    </xf>
    <xf numFmtId="0" fontId="1" fillId="5" borderId="0" xfId="0" applyFont="1" applyFill="1" applyBorder="1" applyProtection="1">
      <protection hidden="1"/>
    </xf>
    <xf numFmtId="0" fontId="4" fillId="3" borderId="23" xfId="0" applyFont="1" applyFill="1" applyBorder="1" applyProtection="1">
      <protection hidden="1"/>
    </xf>
    <xf numFmtId="0" fontId="1" fillId="3" borderId="21" xfId="0" applyFont="1" applyFill="1" applyBorder="1" applyAlignment="1" applyProtection="1">
      <alignment horizontal="center"/>
      <protection hidden="1"/>
    </xf>
    <xf numFmtId="0" fontId="1" fillId="3" borderId="24" xfId="0" applyFont="1" applyFill="1" applyBorder="1" applyAlignment="1" applyProtection="1">
      <alignment horizontal="center"/>
      <protection hidden="1"/>
    </xf>
    <xf numFmtId="0" fontId="1" fillId="3" borderId="25" xfId="0" applyFont="1" applyFill="1" applyBorder="1" applyAlignment="1" applyProtection="1">
      <alignment horizontal="center"/>
      <protection hidden="1"/>
    </xf>
    <xf numFmtId="0" fontId="1" fillId="5" borderId="26" xfId="0" applyFont="1" applyFill="1" applyBorder="1" applyProtection="1">
      <protection hidden="1"/>
    </xf>
    <xf numFmtId="0" fontId="1" fillId="5" borderId="27" xfId="0" applyFont="1" applyFill="1" applyBorder="1" applyProtection="1">
      <protection hidden="1"/>
    </xf>
    <xf numFmtId="0" fontId="10" fillId="5" borderId="0" xfId="0" applyFont="1" applyFill="1" applyBorder="1" applyAlignment="1" applyProtection="1">
      <alignment horizontal="center"/>
      <protection hidden="1"/>
    </xf>
    <xf numFmtId="0" fontId="1" fillId="3" borderId="23" xfId="0" applyFont="1" applyFill="1" applyBorder="1" applyAlignment="1" applyProtection="1">
      <alignment horizontal="center"/>
      <protection hidden="1"/>
    </xf>
    <xf numFmtId="0" fontId="1" fillId="3" borderId="24" xfId="0" applyFont="1" applyFill="1" applyBorder="1" applyProtection="1">
      <protection hidden="1"/>
    </xf>
    <xf numFmtId="0" fontId="4" fillId="5" borderId="26" xfId="0" applyFont="1" applyFill="1" applyBorder="1" applyProtection="1">
      <protection hidden="1"/>
    </xf>
    <xf numFmtId="0" fontId="4" fillId="5" borderId="0" xfId="0" applyFont="1" applyFill="1" applyBorder="1" applyAlignment="1" applyProtection="1">
      <alignment horizontal="left"/>
      <protection hidden="1"/>
    </xf>
    <xf numFmtId="0" fontId="4" fillId="5" borderId="0" xfId="0" applyFont="1" applyFill="1" applyBorder="1" applyAlignment="1" applyProtection="1">
      <alignment horizontal="center"/>
      <protection hidden="1"/>
    </xf>
    <xf numFmtId="0" fontId="4" fillId="5" borderId="22" xfId="0" applyFont="1" applyFill="1" applyBorder="1" applyAlignment="1" applyProtection="1">
      <alignment horizontal="center"/>
      <protection hidden="1"/>
    </xf>
    <xf numFmtId="0" fontId="4" fillId="5" borderId="27" xfId="0" applyFont="1" applyFill="1" applyBorder="1" applyProtection="1">
      <protection hidden="1"/>
    </xf>
    <xf numFmtId="0" fontId="4" fillId="5" borderId="15" xfId="0" applyFont="1" applyFill="1" applyBorder="1" applyAlignment="1" applyProtection="1">
      <alignment horizontal="center"/>
      <protection hidden="1"/>
    </xf>
    <xf numFmtId="0" fontId="1" fillId="3" borderId="26" xfId="0" applyFont="1" applyFill="1" applyBorder="1" applyAlignment="1" applyProtection="1">
      <alignment horizontal="center"/>
      <protection hidden="1"/>
    </xf>
    <xf numFmtId="0" fontId="1" fillId="3" borderId="0" xfId="0" applyFont="1" applyFill="1" applyBorder="1" applyProtection="1">
      <protection hidden="1"/>
    </xf>
    <xf numFmtId="0" fontId="1" fillId="3" borderId="0" xfId="0" applyFont="1" applyFill="1" applyBorder="1" applyAlignment="1" applyProtection="1">
      <alignment horizontal="center"/>
      <protection hidden="1"/>
    </xf>
    <xf numFmtId="0" fontId="1" fillId="3" borderId="22" xfId="0" applyFont="1" applyFill="1" applyBorder="1" applyAlignment="1" applyProtection="1">
      <alignment horizontal="center"/>
      <protection hidden="1"/>
    </xf>
    <xf numFmtId="0" fontId="1" fillId="6" borderId="26" xfId="0" applyFont="1" applyFill="1" applyBorder="1" applyAlignment="1" applyProtection="1">
      <alignment horizontal="center"/>
      <protection hidden="1"/>
    </xf>
    <xf numFmtId="0" fontId="1" fillId="6" borderId="0" xfId="0" applyFont="1" applyFill="1" applyBorder="1" applyProtection="1">
      <protection hidden="1"/>
    </xf>
    <xf numFmtId="0" fontId="1" fillId="6" borderId="0" xfId="0" applyFont="1" applyFill="1" applyBorder="1" applyAlignment="1" applyProtection="1">
      <alignment horizontal="center"/>
      <protection hidden="1"/>
    </xf>
    <xf numFmtId="0" fontId="1" fillId="6" borderId="22" xfId="0" applyFont="1" applyFill="1" applyBorder="1" applyAlignment="1" applyProtection="1">
      <alignment horizontal="center"/>
      <protection hidden="1"/>
    </xf>
    <xf numFmtId="0" fontId="4" fillId="5" borderId="0" xfId="0" applyFont="1" applyFill="1" applyBorder="1" applyProtection="1">
      <protection locked="0"/>
    </xf>
    <xf numFmtId="49" fontId="4" fillId="5" borderId="0" xfId="0" applyNumberFormat="1" applyFont="1" applyFill="1" applyBorder="1" applyAlignment="1" applyProtection="1">
      <alignment horizontal="left" vertical="center"/>
      <protection locked="0"/>
    </xf>
    <xf numFmtId="0" fontId="4" fillId="5" borderId="1" xfId="0" applyFont="1" applyFill="1" applyBorder="1" applyProtection="1">
      <protection locked="0"/>
    </xf>
    <xf numFmtId="0" fontId="4" fillId="5" borderId="22" xfId="0" applyFont="1" applyFill="1" applyBorder="1" applyProtection="1">
      <protection locked="0"/>
    </xf>
    <xf numFmtId="0" fontId="4" fillId="5" borderId="11" xfId="0" applyFont="1" applyFill="1" applyBorder="1" applyProtection="1">
      <protection locked="0"/>
    </xf>
    <xf numFmtId="0" fontId="4" fillId="5" borderId="28" xfId="0" applyFont="1" applyFill="1" applyBorder="1" applyProtection="1">
      <protection locked="0"/>
    </xf>
    <xf numFmtId="0" fontId="4" fillId="5" borderId="15" xfId="0" applyFont="1" applyFill="1" applyBorder="1" applyProtection="1">
      <protection locked="0"/>
    </xf>
    <xf numFmtId="0" fontId="8" fillId="5" borderId="0" xfId="0" applyFont="1" applyFill="1"/>
    <xf numFmtId="0" fontId="7" fillId="5" borderId="0" xfId="0" applyFont="1" applyFill="1"/>
    <xf numFmtId="0" fontId="12" fillId="5" borderId="0" xfId="0" applyFont="1" applyFill="1"/>
    <xf numFmtId="0" fontId="9" fillId="5" borderId="0" xfId="0" applyFont="1" applyFill="1"/>
    <xf numFmtId="0" fontId="14" fillId="5" borderId="3" xfId="0" applyFont="1" applyFill="1" applyBorder="1" applyProtection="1">
      <protection hidden="1"/>
    </xf>
    <xf numFmtId="0" fontId="14" fillId="5" borderId="0" xfId="0" applyFont="1" applyFill="1" applyBorder="1" applyProtection="1">
      <protection hidden="1"/>
    </xf>
    <xf numFmtId="0" fontId="15" fillId="5" borderId="0" xfId="0" applyFont="1" applyFill="1" applyBorder="1" applyProtection="1">
      <protection hidden="1"/>
    </xf>
    <xf numFmtId="0" fontId="14" fillId="0" borderId="27" xfId="0" applyFont="1" applyFill="1" applyBorder="1" applyAlignment="1" applyProtection="1">
      <alignment horizontal="center" vertical="center"/>
      <protection hidden="1"/>
    </xf>
    <xf numFmtId="0" fontId="15" fillId="5" borderId="12" xfId="0" applyFont="1" applyFill="1" applyBorder="1" applyAlignment="1" applyProtection="1">
      <alignment horizontal="left" vertical="top"/>
      <protection hidden="1"/>
    </xf>
    <xf numFmtId="0" fontId="21" fillId="9" borderId="12" xfId="0" applyFont="1" applyFill="1" applyBorder="1" applyAlignment="1" applyProtection="1">
      <alignment horizontal="left" vertical="center"/>
      <protection hidden="1"/>
    </xf>
    <xf numFmtId="0" fontId="22" fillId="9" borderId="16" xfId="0" applyFont="1" applyFill="1" applyBorder="1" applyAlignment="1" applyProtection="1">
      <alignment horizontal="left" vertical="center"/>
      <protection hidden="1"/>
    </xf>
    <xf numFmtId="0" fontId="22" fillId="9" borderId="14" xfId="0" applyFont="1" applyFill="1" applyBorder="1" applyAlignment="1" applyProtection="1">
      <alignment vertical="center"/>
      <protection hidden="1"/>
    </xf>
    <xf numFmtId="0" fontId="21" fillId="9" borderId="19" xfId="0" applyFont="1" applyFill="1" applyBorder="1" applyAlignment="1" applyProtection="1">
      <alignment vertical="center"/>
      <protection hidden="1"/>
    </xf>
    <xf numFmtId="0" fontId="21" fillId="9" borderId="17" xfId="0" applyFont="1" applyFill="1" applyBorder="1" applyAlignment="1" applyProtection="1">
      <alignment vertical="center"/>
      <protection hidden="1"/>
    </xf>
    <xf numFmtId="0" fontId="22" fillId="9" borderId="15" xfId="0" applyFont="1" applyFill="1" applyBorder="1" applyAlignment="1" applyProtection="1">
      <alignment vertical="center"/>
      <protection hidden="1"/>
    </xf>
    <xf numFmtId="0" fontId="14" fillId="5" borderId="0" xfId="0" applyFont="1" applyFill="1" applyBorder="1" applyProtection="1">
      <protection hidden="1"/>
    </xf>
    <xf numFmtId="0" fontId="14" fillId="5" borderId="0" xfId="0" applyFont="1" applyFill="1" applyBorder="1" applyAlignment="1" applyProtection="1">
      <alignment horizontal="right"/>
      <protection hidden="1"/>
    </xf>
    <xf numFmtId="0" fontId="14" fillId="5" borderId="0" xfId="0" applyFont="1" applyFill="1" applyBorder="1" applyProtection="1">
      <protection hidden="1"/>
    </xf>
    <xf numFmtId="0" fontId="19" fillId="5" borderId="0" xfId="0" applyFont="1" applyFill="1" applyBorder="1" applyProtection="1">
      <protection locked="0"/>
    </xf>
    <xf numFmtId="0" fontId="15" fillId="5" borderId="0" xfId="0" applyFont="1" applyFill="1" applyBorder="1" applyProtection="1">
      <protection hidden="1"/>
    </xf>
    <xf numFmtId="0" fontId="15" fillId="8" borderId="20" xfId="0" applyFont="1" applyFill="1" applyBorder="1" applyAlignment="1" applyProtection="1">
      <alignment horizontal="center"/>
      <protection hidden="1"/>
    </xf>
    <xf numFmtId="0" fontId="15" fillId="0" borderId="2" xfId="0" applyFont="1" applyFill="1" applyBorder="1" applyAlignment="1" applyProtection="1">
      <alignment horizontal="center"/>
      <protection locked="0"/>
    </xf>
    <xf numFmtId="0" fontId="15" fillId="8" borderId="2" xfId="0" applyFont="1" applyFill="1" applyBorder="1" applyAlignment="1" applyProtection="1">
      <alignment horizontal="center"/>
      <protection hidden="1"/>
    </xf>
    <xf numFmtId="0" fontId="15" fillId="0" borderId="2" xfId="1" applyFont="1" applyFill="1" applyBorder="1" applyAlignment="1" applyProtection="1">
      <alignment horizontal="center" wrapText="1"/>
      <protection locked="0"/>
    </xf>
    <xf numFmtId="0" fontId="15" fillId="8" borderId="2" xfId="0" applyFont="1" applyFill="1" applyBorder="1" applyAlignment="1" applyProtection="1">
      <alignment horizontal="center" wrapText="1"/>
      <protection hidden="1"/>
    </xf>
    <xf numFmtId="0" fontId="15" fillId="8" borderId="2" xfId="0" applyFont="1" applyFill="1" applyBorder="1" applyAlignment="1" applyProtection="1">
      <alignment horizontal="center" vertical="top"/>
      <protection hidden="1"/>
    </xf>
    <xf numFmtId="0" fontId="15" fillId="0" borderId="2" xfId="1" applyFont="1" applyFill="1" applyBorder="1" applyAlignment="1" applyProtection="1">
      <alignment horizontal="center"/>
      <protection locked="0"/>
    </xf>
    <xf numFmtId="0" fontId="15" fillId="0" borderId="2" xfId="0" applyFont="1" applyFill="1" applyBorder="1" applyAlignment="1" applyProtection="1">
      <alignment horizontal="center" vertical="center"/>
      <protection locked="0"/>
    </xf>
    <xf numFmtId="0" fontId="15" fillId="8" borderId="20" xfId="0" applyFont="1" applyFill="1" applyBorder="1" applyAlignment="1" applyProtection="1">
      <alignment horizontal="center" vertical="center"/>
      <protection hidden="1"/>
    </xf>
    <xf numFmtId="0" fontId="15" fillId="0" borderId="2" xfId="1" applyFont="1" applyFill="1" applyBorder="1" applyAlignment="1" applyProtection="1">
      <alignment horizontal="center" vertical="center"/>
      <protection locked="0"/>
    </xf>
    <xf numFmtId="0" fontId="15" fillId="8" borderId="2" xfId="0" applyFont="1" applyFill="1" applyBorder="1" applyAlignment="1" applyProtection="1">
      <alignment horizontal="center" vertical="center"/>
      <protection hidden="1"/>
    </xf>
    <xf numFmtId="0" fontId="14" fillId="5" borderId="0" xfId="0" applyFont="1" applyFill="1" applyBorder="1" applyAlignment="1" applyProtection="1">
      <alignment horizontal="right"/>
      <protection hidden="1"/>
    </xf>
    <xf numFmtId="0" fontId="14" fillId="5" borderId="0" xfId="0" applyFont="1" applyFill="1" applyBorder="1" applyProtection="1">
      <protection hidden="1"/>
    </xf>
    <xf numFmtId="0" fontId="19" fillId="5" borderId="0" xfId="0" applyFont="1" applyFill="1" applyBorder="1" applyProtection="1">
      <protection locked="0"/>
    </xf>
    <xf numFmtId="0" fontId="14" fillId="5" borderId="3" xfId="0" applyFont="1" applyFill="1" applyBorder="1" applyProtection="1">
      <protection hidden="1"/>
    </xf>
    <xf numFmtId="0" fontId="14" fillId="5" borderId="0" xfId="0" applyFont="1" applyFill="1" applyBorder="1" applyProtection="1">
      <protection hidden="1"/>
    </xf>
    <xf numFmtId="0" fontId="0" fillId="5" borderId="0" xfId="0" applyFill="1" applyBorder="1"/>
    <xf numFmtId="0" fontId="14" fillId="5" borderId="0" xfId="0" applyFont="1" applyFill="1" applyBorder="1" applyAlignment="1" applyProtection="1">
      <alignment horizontal="left"/>
      <protection hidden="1"/>
    </xf>
    <xf numFmtId="0" fontId="27" fillId="5" borderId="3" xfId="0" applyFont="1" applyFill="1" applyBorder="1" applyProtection="1">
      <protection hidden="1"/>
    </xf>
    <xf numFmtId="0" fontId="28" fillId="5" borderId="0" xfId="0" applyFont="1" applyFill="1" applyBorder="1" applyProtection="1">
      <protection hidden="1"/>
    </xf>
    <xf numFmtId="0" fontId="27" fillId="5" borderId="0" xfId="0" applyFont="1" applyFill="1" applyBorder="1" applyAlignment="1" applyProtection="1">
      <alignment horizontal="left"/>
      <protection hidden="1"/>
    </xf>
    <xf numFmtId="0" fontId="0" fillId="0" borderId="0" xfId="0" applyAlignment="1">
      <alignment vertical="top"/>
    </xf>
    <xf numFmtId="0" fontId="0" fillId="5" borderId="0" xfId="0" applyFill="1" applyBorder="1" applyAlignment="1">
      <alignment vertical="top"/>
    </xf>
    <xf numFmtId="0" fontId="3" fillId="0" borderId="2" xfId="0" applyFont="1" applyBorder="1" applyAlignment="1">
      <alignment horizontal="center" vertical="center"/>
    </xf>
    <xf numFmtId="0" fontId="0" fillId="5" borderId="0" xfId="0" applyFill="1"/>
    <xf numFmtId="0" fontId="0" fillId="5" borderId="24" xfId="0" applyFill="1" applyBorder="1" applyAlignment="1">
      <alignment vertical="top"/>
    </xf>
    <xf numFmtId="0" fontId="0" fillId="5" borderId="25" xfId="0" applyFill="1" applyBorder="1" applyAlignment="1">
      <alignment vertical="top"/>
    </xf>
    <xf numFmtId="0" fontId="0" fillId="5" borderId="28" xfId="0" applyFill="1" applyBorder="1" applyAlignment="1">
      <alignment vertical="top"/>
    </xf>
    <xf numFmtId="0" fontId="0" fillId="5" borderId="15" xfId="0" applyFill="1" applyBorder="1" applyAlignment="1">
      <alignment vertical="top"/>
    </xf>
    <xf numFmtId="0" fontId="31" fillId="3" borderId="0" xfId="0" applyFont="1" applyFill="1" applyBorder="1" applyAlignment="1" applyProtection="1">
      <alignment horizontal="center" vertical="center"/>
      <protection hidden="1"/>
    </xf>
    <xf numFmtId="0" fontId="32" fillId="3" borderId="0" xfId="0" applyFont="1" applyFill="1" applyBorder="1" applyAlignment="1" applyProtection="1">
      <alignment horizontal="center" vertical="center" wrapText="1"/>
      <protection hidden="1"/>
    </xf>
    <xf numFmtId="0" fontId="31" fillId="3" borderId="0" xfId="0" applyFont="1" applyFill="1" applyBorder="1" applyAlignment="1" applyProtection="1">
      <alignment horizontal="left" vertical="center"/>
      <protection hidden="1"/>
    </xf>
    <xf numFmtId="0" fontId="31" fillId="3" borderId="4" xfId="0" applyFont="1" applyFill="1" applyBorder="1" applyAlignment="1" applyProtection="1">
      <alignment horizontal="left" vertical="center"/>
      <protection hidden="1"/>
    </xf>
    <xf numFmtId="0" fontId="33" fillId="3" borderId="17" xfId="0" applyFont="1" applyFill="1" applyBorder="1" applyAlignment="1" applyProtection="1">
      <alignment horizontal="center" vertical="center"/>
      <protection hidden="1"/>
    </xf>
    <xf numFmtId="0" fontId="34" fillId="3" borderId="17" xfId="0" applyFont="1" applyFill="1" applyBorder="1" applyAlignment="1" applyProtection="1">
      <alignment horizontal="center" vertical="center"/>
      <protection hidden="1"/>
    </xf>
    <xf numFmtId="0" fontId="36" fillId="3" borderId="0" xfId="0" applyFont="1" applyFill="1" applyBorder="1" applyAlignment="1" applyProtection="1">
      <alignment horizontal="center"/>
      <protection hidden="1"/>
    </xf>
    <xf numFmtId="0" fontId="36" fillId="3" borderId="28" xfId="0" applyFont="1" applyFill="1" applyBorder="1" applyAlignment="1" applyProtection="1">
      <alignment horizontal="center" wrapText="1"/>
      <protection hidden="1"/>
    </xf>
    <xf numFmtId="0" fontId="36" fillId="3" borderId="0" xfId="0" applyFont="1" applyFill="1" applyBorder="1" applyAlignment="1" applyProtection="1">
      <alignment horizontal="center" wrapText="1"/>
      <protection hidden="1"/>
    </xf>
    <xf numFmtId="0" fontId="31" fillId="3" borderId="0" xfId="0" applyFont="1" applyFill="1" applyBorder="1" applyProtection="1">
      <protection hidden="1"/>
    </xf>
    <xf numFmtId="0" fontId="31" fillId="3" borderId="4" xfId="0" applyFont="1" applyFill="1" applyBorder="1" applyProtection="1">
      <protection hidden="1"/>
    </xf>
    <xf numFmtId="0" fontId="34" fillId="3" borderId="17" xfId="0" applyFont="1" applyFill="1" applyBorder="1" applyAlignment="1" applyProtection="1">
      <alignment vertical="center"/>
      <protection hidden="1"/>
    </xf>
    <xf numFmtId="0" fontId="15" fillId="3" borderId="24" xfId="0" applyFont="1" applyFill="1" applyBorder="1" applyProtection="1">
      <protection hidden="1"/>
    </xf>
    <xf numFmtId="0" fontId="15" fillId="3" borderId="24" xfId="0" applyFont="1" applyFill="1" applyBorder="1" applyAlignment="1" applyProtection="1">
      <alignment horizontal="center"/>
      <protection hidden="1"/>
    </xf>
    <xf numFmtId="0" fontId="15" fillId="3" borderId="25" xfId="0" applyFont="1" applyFill="1" applyBorder="1" applyProtection="1">
      <protection hidden="1"/>
    </xf>
    <xf numFmtId="0" fontId="0" fillId="3" borderId="28" xfId="0" applyFill="1" applyBorder="1"/>
    <xf numFmtId="0" fontId="0" fillId="3" borderId="15" xfId="0" applyFill="1" applyBorder="1"/>
    <xf numFmtId="0" fontId="14" fillId="5" borderId="0" xfId="0" applyFont="1" applyFill="1" applyBorder="1" applyAlignment="1" applyProtection="1">
      <alignment horizontal="right"/>
      <protection hidden="1"/>
    </xf>
    <xf numFmtId="0" fontId="14" fillId="5" borderId="3" xfId="0" applyFont="1" applyFill="1" applyBorder="1" applyProtection="1">
      <protection hidden="1"/>
    </xf>
    <xf numFmtId="0" fontId="14" fillId="5" borderId="0" xfId="0" applyFont="1" applyFill="1" applyBorder="1" applyProtection="1">
      <protection hidden="1"/>
    </xf>
    <xf numFmtId="0" fontId="19" fillId="5" borderId="0" xfId="0" applyFont="1" applyFill="1" applyBorder="1" applyProtection="1">
      <protection locked="0"/>
    </xf>
    <xf numFmtId="0" fontId="15" fillId="5" borderId="0" xfId="0" applyFont="1" applyFill="1" applyBorder="1" applyProtection="1">
      <protection hidden="1"/>
    </xf>
    <xf numFmtId="0" fontId="14" fillId="5" borderId="0" xfId="0" applyFont="1" applyFill="1" applyBorder="1" applyProtection="1">
      <protection hidden="1"/>
    </xf>
    <xf numFmtId="0" fontId="14" fillId="5" borderId="0" xfId="0" applyFont="1" applyFill="1" applyBorder="1" applyAlignment="1" applyProtection="1">
      <alignment horizontal="center" vertical="center"/>
      <protection hidden="1"/>
    </xf>
    <xf numFmtId="0" fontId="15" fillId="5" borderId="0" xfId="0" applyFont="1" applyFill="1" applyBorder="1" applyAlignment="1" applyProtection="1">
      <alignment horizontal="center" vertical="center"/>
      <protection hidden="1"/>
    </xf>
    <xf numFmtId="0" fontId="33" fillId="5" borderId="0" xfId="0" applyFont="1" applyFill="1" applyBorder="1" applyAlignment="1" applyProtection="1">
      <alignment horizontal="center" vertical="center"/>
      <protection hidden="1"/>
    </xf>
    <xf numFmtId="0" fontId="34" fillId="5" borderId="0" xfId="0" applyFont="1" applyFill="1" applyBorder="1" applyAlignment="1" applyProtection="1">
      <alignment horizontal="center" vertical="center"/>
      <protection hidden="1"/>
    </xf>
    <xf numFmtId="0" fontId="14" fillId="0" borderId="20"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hidden="1"/>
    </xf>
    <xf numFmtId="0" fontId="14" fillId="0" borderId="27" xfId="0" applyFont="1" applyFill="1" applyBorder="1" applyAlignment="1" applyProtection="1">
      <alignment horizontal="center" vertical="center"/>
      <protection locked="0" hidden="1"/>
    </xf>
    <xf numFmtId="0" fontId="14" fillId="0" borderId="20" xfId="0" applyFont="1" applyFill="1" applyBorder="1" applyAlignment="1" applyProtection="1">
      <alignment horizontal="center" vertical="center"/>
      <protection locked="0" hidden="1"/>
    </xf>
    <xf numFmtId="0" fontId="14" fillId="5" borderId="24" xfId="0" applyFont="1" applyFill="1" applyBorder="1" applyAlignment="1" applyProtection="1">
      <alignment horizontal="center" vertical="center"/>
      <protection hidden="1"/>
    </xf>
    <xf numFmtId="0" fontId="15" fillId="5" borderId="24" xfId="0" applyFont="1" applyFill="1" applyBorder="1" applyAlignment="1" applyProtection="1">
      <alignment horizontal="center" vertical="center"/>
      <protection locked="0"/>
    </xf>
    <xf numFmtId="0" fontId="14" fillId="5" borderId="24" xfId="0" applyFont="1" applyFill="1" applyBorder="1" applyAlignment="1" applyProtection="1">
      <alignment horizontal="center" vertical="center"/>
      <protection locked="0"/>
    </xf>
    <xf numFmtId="0" fontId="14" fillId="5" borderId="26" xfId="0" applyFont="1" applyFill="1" applyBorder="1" applyProtection="1">
      <protection hidden="1"/>
    </xf>
    <xf numFmtId="0" fontId="14" fillId="5" borderId="27" xfId="0" applyFont="1" applyFill="1" applyBorder="1" applyProtection="1">
      <protection hidden="1"/>
    </xf>
    <xf numFmtId="0" fontId="14" fillId="5" borderId="22" xfId="0" applyFont="1" applyFill="1" applyBorder="1" applyProtection="1">
      <protection hidden="1"/>
    </xf>
    <xf numFmtId="0" fontId="0" fillId="3" borderId="27" xfId="0" applyFill="1" applyBorder="1"/>
    <xf numFmtId="0" fontId="14" fillId="0" borderId="0" xfId="90" applyFont="1" applyFill="1" applyBorder="1" applyProtection="1">
      <protection hidden="1"/>
    </xf>
    <xf numFmtId="0" fontId="14" fillId="5" borderId="0" xfId="90" applyFont="1" applyFill="1" applyBorder="1" applyProtection="1">
      <protection hidden="1"/>
    </xf>
    <xf numFmtId="0" fontId="14" fillId="5" borderId="4" xfId="90" applyFont="1" applyFill="1" applyBorder="1" applyProtection="1">
      <protection hidden="1"/>
    </xf>
    <xf numFmtId="0" fontId="14" fillId="5" borderId="3" xfId="90" applyFont="1" applyFill="1" applyBorder="1" applyProtection="1">
      <protection hidden="1"/>
    </xf>
    <xf numFmtId="0" fontId="14" fillId="5" borderId="28" xfId="90" applyFont="1" applyFill="1" applyBorder="1" applyProtection="1">
      <protection hidden="1"/>
    </xf>
    <xf numFmtId="0" fontId="14" fillId="5" borderId="14" xfId="90" applyFont="1" applyFill="1" applyBorder="1" applyProtection="1">
      <protection hidden="1"/>
    </xf>
    <xf numFmtId="0" fontId="15" fillId="3" borderId="35" xfId="90" applyFont="1" applyFill="1" applyBorder="1" applyProtection="1">
      <protection hidden="1"/>
    </xf>
    <xf numFmtId="0" fontId="15" fillId="3" borderId="33" xfId="90" applyFont="1" applyFill="1" applyBorder="1" applyAlignment="1" applyProtection="1">
      <alignment horizontal="center"/>
      <protection hidden="1"/>
    </xf>
    <xf numFmtId="0" fontId="15" fillId="3" borderId="35" xfId="90" applyFont="1" applyFill="1" applyBorder="1" applyAlignment="1" applyProtection="1">
      <alignment horizontal="center"/>
      <protection hidden="1"/>
    </xf>
    <xf numFmtId="0" fontId="34" fillId="5" borderId="21" xfId="90" applyFont="1" applyFill="1" applyBorder="1" applyAlignment="1" applyProtection="1">
      <alignment horizontal="center" vertical="center"/>
      <protection locked="0"/>
    </xf>
    <xf numFmtId="1" fontId="34" fillId="5" borderId="21" xfId="90" applyNumberFormat="1" applyFont="1" applyFill="1" applyBorder="1" applyAlignment="1" applyProtection="1">
      <alignment horizontal="center" vertical="center"/>
      <protection locked="0"/>
    </xf>
    <xf numFmtId="0" fontId="14" fillId="5" borderId="2" xfId="90" applyFont="1" applyFill="1" applyBorder="1" applyAlignment="1" applyProtection="1">
      <alignment horizontal="center"/>
      <protection locked="0"/>
    </xf>
    <xf numFmtId="0" fontId="14" fillId="5" borderId="20" xfId="90" applyFont="1" applyFill="1" applyBorder="1" applyAlignment="1" applyProtection="1">
      <alignment horizontal="center"/>
      <protection locked="0"/>
    </xf>
    <xf numFmtId="1" fontId="14" fillId="5" borderId="20" xfId="90" applyNumberFormat="1" applyFont="1" applyFill="1" applyBorder="1" applyAlignment="1" applyProtection="1">
      <alignment horizontal="center"/>
      <protection locked="0"/>
    </xf>
    <xf numFmtId="0" fontId="14" fillId="0" borderId="2" xfId="90" applyFont="1" applyFill="1" applyBorder="1" applyAlignment="1" applyProtection="1">
      <alignment horizontal="center"/>
      <protection hidden="1"/>
    </xf>
    <xf numFmtId="0" fontId="14" fillId="0" borderId="11" xfId="90" applyFont="1" applyFill="1" applyBorder="1" applyAlignment="1" applyProtection="1">
      <alignment horizontal="center"/>
      <protection locked="0"/>
    </xf>
    <xf numFmtId="0" fontId="14" fillId="3" borderId="35" xfId="90" applyFont="1" applyFill="1" applyBorder="1" applyAlignment="1" applyProtection="1">
      <alignment horizontal="center"/>
      <protection hidden="1"/>
    </xf>
    <xf numFmtId="0" fontId="14" fillId="5" borderId="21" xfId="90" applyFont="1" applyFill="1" applyBorder="1" applyAlignment="1" applyProtection="1">
      <alignment horizontal="center"/>
      <protection locked="0"/>
    </xf>
    <xf numFmtId="1" fontId="14" fillId="5" borderId="21" xfId="90" applyNumberFormat="1" applyFont="1" applyFill="1" applyBorder="1" applyAlignment="1" applyProtection="1">
      <alignment horizontal="center"/>
      <protection locked="0"/>
    </xf>
    <xf numFmtId="0" fontId="14" fillId="5" borderId="21" xfId="90" applyFont="1" applyFill="1" applyBorder="1" applyAlignment="1" applyProtection="1">
      <alignment horizontal="center"/>
      <protection hidden="1"/>
    </xf>
    <xf numFmtId="0" fontId="14" fillId="0" borderId="2" xfId="90" applyFont="1" applyFill="1" applyBorder="1" applyAlignment="1" applyProtection="1">
      <alignment horizontal="center"/>
      <protection locked="0"/>
    </xf>
    <xf numFmtId="0" fontId="14" fillId="0" borderId="2" xfId="90" applyFont="1" applyFill="1" applyBorder="1" applyAlignment="1" applyProtection="1">
      <alignment horizontal="center" wrapText="1"/>
      <protection locked="0"/>
    </xf>
    <xf numFmtId="0" fontId="14" fillId="0" borderId="2" xfId="91" applyFont="1" applyFill="1" applyBorder="1" applyAlignment="1" applyProtection="1">
      <alignment horizontal="center" wrapText="1"/>
      <protection locked="0"/>
    </xf>
    <xf numFmtId="0" fontId="14" fillId="0" borderId="2" xfId="90" applyFont="1" applyFill="1" applyBorder="1" applyAlignment="1" applyProtection="1">
      <alignment horizontal="center" wrapText="1"/>
      <protection hidden="1"/>
    </xf>
    <xf numFmtId="0" fontId="14" fillId="0" borderId="11" xfId="90" applyFont="1" applyFill="1" applyBorder="1" applyAlignment="1" applyProtection="1">
      <alignment horizontal="center" wrapText="1"/>
      <protection locked="0"/>
    </xf>
    <xf numFmtId="0" fontId="14" fillId="0" borderId="11" xfId="91" applyFont="1" applyFill="1" applyBorder="1" applyAlignment="1" applyProtection="1">
      <alignment horizontal="center" wrapText="1"/>
      <protection locked="0"/>
    </xf>
    <xf numFmtId="0" fontId="14" fillId="0" borderId="11" xfId="90" applyFont="1" applyFill="1" applyBorder="1" applyAlignment="1" applyProtection="1">
      <alignment horizontal="center" wrapText="1"/>
      <protection hidden="1"/>
    </xf>
    <xf numFmtId="0" fontId="24" fillId="3" borderId="38" xfId="90" applyFont="1" applyFill="1" applyBorder="1" applyAlignment="1" applyProtection="1">
      <alignment horizontal="center" wrapText="1"/>
      <protection hidden="1"/>
    </xf>
    <xf numFmtId="0" fontId="24" fillId="3" borderId="10" xfId="90" applyFont="1" applyFill="1" applyBorder="1" applyAlignment="1" applyProtection="1">
      <alignment horizontal="center" wrapText="1"/>
      <protection hidden="1"/>
    </xf>
    <xf numFmtId="0" fontId="24" fillId="3" borderId="39" xfId="90" applyFont="1" applyFill="1" applyBorder="1" applyAlignment="1" applyProtection="1">
      <alignment horizontal="center" wrapText="1"/>
      <protection hidden="1"/>
    </xf>
    <xf numFmtId="0" fontId="24" fillId="3" borderId="8" xfId="90" applyFont="1" applyFill="1" applyBorder="1" applyAlignment="1" applyProtection="1">
      <alignment horizontal="center" wrapText="1"/>
      <protection hidden="1"/>
    </xf>
    <xf numFmtId="0" fontId="15" fillId="11" borderId="34" xfId="90" applyFont="1" applyFill="1" applyBorder="1" applyAlignment="1" applyProtection="1">
      <alignment horizontal="center"/>
      <protection hidden="1"/>
    </xf>
    <xf numFmtId="0" fontId="15" fillId="11" borderId="32" xfId="90" applyFont="1" applyFill="1" applyBorder="1" applyAlignment="1" applyProtection="1">
      <alignment horizontal="center"/>
      <protection hidden="1"/>
    </xf>
    <xf numFmtId="0" fontId="15" fillId="11" borderId="35" xfId="90" applyFont="1" applyFill="1" applyBorder="1" applyAlignment="1" applyProtection="1">
      <alignment horizontal="center"/>
      <protection hidden="1"/>
    </xf>
    <xf numFmtId="0" fontId="14" fillId="0" borderId="21" xfId="90" applyFont="1" applyFill="1" applyBorder="1" applyAlignment="1" applyProtection="1">
      <alignment horizontal="center"/>
      <protection locked="0"/>
    </xf>
    <xf numFmtId="0" fontId="14" fillId="0" borderId="21" xfId="90" applyFont="1" applyFill="1" applyBorder="1" applyAlignment="1" applyProtection="1">
      <alignment horizontal="center"/>
      <protection hidden="1"/>
    </xf>
    <xf numFmtId="0" fontId="14" fillId="5" borderId="11" xfId="90" applyFont="1" applyFill="1" applyBorder="1" applyAlignment="1" applyProtection="1">
      <alignment horizontal="center" wrapText="1"/>
      <protection locked="0"/>
    </xf>
    <xf numFmtId="0" fontId="14" fillId="11" borderId="35" xfId="90" applyFont="1" applyFill="1" applyBorder="1" applyAlignment="1" applyProtection="1">
      <alignment horizontal="center"/>
      <protection hidden="1"/>
    </xf>
    <xf numFmtId="0" fontId="15" fillId="11" borderId="33" xfId="90" applyFont="1" applyFill="1" applyBorder="1" applyAlignment="1" applyProtection="1">
      <alignment horizontal="center"/>
      <protection hidden="1"/>
    </xf>
    <xf numFmtId="0" fontId="14" fillId="0" borderId="2" xfId="91" applyFont="1" applyFill="1" applyBorder="1" applyAlignment="1" applyProtection="1">
      <alignment horizontal="center"/>
      <protection locked="0"/>
    </xf>
    <xf numFmtId="0" fontId="14" fillId="5" borderId="11" xfId="90" applyFont="1" applyFill="1" applyBorder="1" applyAlignment="1" applyProtection="1">
      <alignment horizontal="center" vertical="top"/>
      <protection locked="0"/>
    </xf>
    <xf numFmtId="0" fontId="14" fillId="0" borderId="11" xfId="90" applyFont="1" applyFill="1" applyBorder="1" applyAlignment="1" applyProtection="1">
      <alignment horizontal="center" vertical="top"/>
      <protection hidden="1"/>
    </xf>
    <xf numFmtId="0" fontId="24" fillId="11" borderId="9" xfId="90" applyFont="1" applyFill="1" applyBorder="1" applyAlignment="1" applyProtection="1">
      <alignment horizontal="center"/>
      <protection hidden="1"/>
    </xf>
    <xf numFmtId="0" fontId="24" fillId="11" borderId="35" xfId="90" applyFont="1" applyFill="1" applyBorder="1" applyAlignment="1" applyProtection="1">
      <alignment horizontal="center"/>
      <protection hidden="1"/>
    </xf>
    <xf numFmtId="0" fontId="15" fillId="3" borderId="35" xfId="90" applyNumberFormat="1" applyFont="1" applyFill="1" applyBorder="1" applyAlignment="1" applyProtection="1">
      <alignment horizontal="center"/>
      <protection hidden="1"/>
    </xf>
    <xf numFmtId="0" fontId="14" fillId="0" borderId="1" xfId="90" applyFont="1" applyFill="1" applyBorder="1" applyAlignment="1" applyProtection="1">
      <alignment horizontal="center"/>
      <protection locked="0"/>
    </xf>
    <xf numFmtId="0" fontId="14" fillId="0" borderId="1" xfId="90" applyFont="1" applyFill="1" applyBorder="1" applyAlignment="1" applyProtection="1">
      <alignment horizontal="center"/>
      <protection hidden="1"/>
    </xf>
    <xf numFmtId="0" fontId="15" fillId="3" borderId="35" xfId="90" applyFont="1" applyFill="1" applyBorder="1" applyAlignment="1" applyProtection="1">
      <alignment horizontal="center" vertical="top" wrapText="1"/>
      <protection hidden="1"/>
    </xf>
    <xf numFmtId="0" fontId="14" fillId="0" borderId="21" xfId="90" applyFont="1" applyFill="1" applyBorder="1" applyAlignment="1" applyProtection="1">
      <alignment horizontal="center" vertical="top" wrapText="1"/>
      <protection hidden="1"/>
    </xf>
    <xf numFmtId="0" fontId="14" fillId="0" borderId="2" xfId="90" applyFont="1" applyFill="1" applyBorder="1" applyAlignment="1" applyProtection="1">
      <alignment horizontal="center" vertical="top" wrapText="1"/>
      <protection hidden="1"/>
    </xf>
    <xf numFmtId="0" fontId="14" fillId="0" borderId="11" xfId="90" applyFont="1" applyFill="1" applyBorder="1" applyAlignment="1" applyProtection="1">
      <alignment horizontal="center" vertical="top" wrapText="1"/>
      <protection hidden="1"/>
    </xf>
    <xf numFmtId="0" fontId="15" fillId="0" borderId="0" xfId="90" applyFont="1" applyFill="1" applyBorder="1" applyProtection="1">
      <protection hidden="1"/>
    </xf>
    <xf numFmtId="0" fontId="15" fillId="5" borderId="0" xfId="90" applyFont="1" applyFill="1" applyBorder="1" applyProtection="1">
      <protection hidden="1"/>
    </xf>
    <xf numFmtId="0" fontId="36" fillId="3" borderId="33" xfId="90" applyFont="1" applyFill="1" applyBorder="1" applyAlignment="1" applyProtection="1">
      <alignment horizontal="center"/>
      <protection hidden="1"/>
    </xf>
    <xf numFmtId="0" fontId="36" fillId="3" borderId="35" xfId="90" applyFont="1" applyFill="1" applyBorder="1" applyAlignment="1" applyProtection="1">
      <alignment horizontal="center" wrapText="1"/>
      <protection hidden="1"/>
    </xf>
    <xf numFmtId="0" fontId="36" fillId="3" borderId="35" xfId="90" applyFont="1" applyFill="1" applyBorder="1" applyAlignment="1" applyProtection="1">
      <alignment horizontal="center"/>
      <protection hidden="1"/>
    </xf>
    <xf numFmtId="0" fontId="15" fillId="5" borderId="4" xfId="90" applyFont="1" applyFill="1" applyBorder="1" applyProtection="1">
      <protection hidden="1"/>
    </xf>
    <xf numFmtId="0" fontId="19" fillId="5" borderId="0" xfId="90" applyFont="1" applyFill="1" applyBorder="1" applyAlignment="1" applyProtection="1">
      <alignment horizontal="left"/>
      <protection locked="0"/>
    </xf>
    <xf numFmtId="0" fontId="19" fillId="5" borderId="0" xfId="90" applyFont="1" applyFill="1" applyBorder="1" applyProtection="1">
      <protection locked="0"/>
    </xf>
    <xf numFmtId="49" fontId="14" fillId="5" borderId="0" xfId="90" applyNumberFormat="1" applyFont="1" applyFill="1" applyBorder="1" applyAlignment="1" applyProtection="1">
      <alignment horizontal="center"/>
      <protection hidden="1"/>
    </xf>
    <xf numFmtId="0" fontId="14" fillId="5" borderId="0" xfId="90" applyFont="1" applyFill="1" applyBorder="1" applyAlignment="1" applyProtection="1">
      <alignment horizontal="right"/>
      <protection hidden="1"/>
    </xf>
    <xf numFmtId="0" fontId="18" fillId="5" borderId="3" xfId="90" applyFont="1" applyFill="1" applyBorder="1" applyAlignment="1" applyProtection="1">
      <alignment vertical="center"/>
      <protection hidden="1"/>
    </xf>
    <xf numFmtId="0" fontId="13" fillId="0" borderId="5" xfId="9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0" fillId="5" borderId="23" xfId="0" applyFill="1" applyBorder="1" applyAlignment="1">
      <alignment horizontal="left" vertical="top"/>
    </xf>
    <xf numFmtId="0" fontId="0" fillId="5" borderId="24" xfId="0" applyFill="1" applyBorder="1" applyAlignment="1">
      <alignment horizontal="left" vertical="top"/>
    </xf>
    <xf numFmtId="0" fontId="0" fillId="0" borderId="20" xfId="0" applyBorder="1" applyAlignment="1">
      <alignment horizontal="center" vertical="center"/>
    </xf>
    <xf numFmtId="0" fontId="0" fillId="5" borderId="25" xfId="0" applyFill="1" applyBorder="1" applyAlignment="1">
      <alignment horizontal="center" vertical="center"/>
    </xf>
    <xf numFmtId="0" fontId="0" fillId="5" borderId="15" xfId="0" applyFill="1" applyBorder="1" applyAlignment="1">
      <alignment horizontal="center" vertical="center"/>
    </xf>
    <xf numFmtId="0" fontId="0" fillId="5" borderId="2" xfId="0" applyFill="1" applyBorder="1" applyAlignment="1">
      <alignment horizontal="center" vertical="center"/>
    </xf>
    <xf numFmtId="0" fontId="0" fillId="5" borderId="11" xfId="0" applyFill="1" applyBorder="1" applyAlignment="1">
      <alignment horizontal="center" vertical="center"/>
    </xf>
    <xf numFmtId="0" fontId="0" fillId="0" borderId="2" xfId="0" applyBorder="1" applyAlignment="1">
      <alignment horizontal="center" vertical="center"/>
    </xf>
    <xf numFmtId="0" fontId="14" fillId="5" borderId="0" xfId="0" applyFont="1" applyFill="1" applyBorder="1" applyProtection="1">
      <protection hidden="1"/>
    </xf>
    <xf numFmtId="0" fontId="41" fillId="5" borderId="0" xfId="0" applyFont="1" applyFill="1"/>
    <xf numFmtId="0" fontId="19" fillId="5" borderId="0" xfId="0" applyFont="1" applyFill="1" applyBorder="1" applyAlignment="1" applyProtection="1">
      <alignment horizontal="left" vertical="center"/>
      <protection locked="0"/>
    </xf>
    <xf numFmtId="0" fontId="19" fillId="7" borderId="0" xfId="0" applyFont="1" applyFill="1" applyBorder="1" applyAlignment="1" applyProtection="1">
      <alignment horizontal="left" vertical="center"/>
      <protection locked="0"/>
    </xf>
    <xf numFmtId="0" fontId="19" fillId="5" borderId="0" xfId="90" applyFont="1" applyFill="1" applyBorder="1" applyAlignment="1" applyProtection="1">
      <alignment horizontal="left" vertical="center"/>
      <protection locked="0"/>
    </xf>
    <xf numFmtId="0" fontId="19" fillId="7" borderId="0" xfId="90" applyFont="1" applyFill="1" applyBorder="1" applyAlignment="1" applyProtection="1">
      <alignment horizontal="left" vertical="center"/>
      <protection locked="0"/>
    </xf>
    <xf numFmtId="0" fontId="27" fillId="5" borderId="14" xfId="0" applyFont="1" applyFill="1" applyBorder="1" applyProtection="1">
      <protection hidden="1"/>
    </xf>
    <xf numFmtId="0" fontId="14" fillId="5" borderId="28" xfId="0" applyFont="1" applyFill="1" applyBorder="1" applyAlignment="1" applyProtection="1">
      <alignment horizontal="left"/>
      <protection hidden="1"/>
    </xf>
    <xf numFmtId="0" fontId="0" fillId="5" borderId="22" xfId="0" applyFill="1" applyBorder="1" applyAlignment="1">
      <alignment vertical="top"/>
    </xf>
    <xf numFmtId="0" fontId="14" fillId="0" borderId="2" xfId="1" applyFont="1" applyFill="1" applyBorder="1" applyAlignment="1" applyProtection="1">
      <alignment horizontal="center"/>
      <protection locked="0"/>
    </xf>
    <xf numFmtId="0" fontId="14" fillId="0" borderId="2" xfId="1" applyFont="1" applyFill="1" applyBorder="1" applyAlignment="1" applyProtection="1">
      <alignment horizontal="center" wrapText="1"/>
      <protection locked="0"/>
    </xf>
    <xf numFmtId="0" fontId="14" fillId="0" borderId="2" xfId="0" applyNumberFormat="1" applyFont="1" applyFill="1" applyBorder="1" applyAlignment="1" applyProtection="1">
      <alignment horizontal="center"/>
      <protection locked="0"/>
    </xf>
    <xf numFmtId="0" fontId="14" fillId="5" borderId="2" xfId="0" applyFont="1" applyFill="1" applyBorder="1" applyAlignment="1" applyProtection="1">
      <alignment horizontal="center" vertical="center"/>
      <protection locked="0"/>
    </xf>
    <xf numFmtId="0" fontId="14" fillId="0" borderId="2" xfId="1" applyFont="1" applyFill="1" applyBorder="1" applyAlignment="1" applyProtection="1">
      <alignment horizontal="center" vertical="center"/>
      <protection locked="0"/>
    </xf>
    <xf numFmtId="0" fontId="14" fillId="0" borderId="2" xfId="1" applyFont="1" applyFill="1" applyBorder="1" applyAlignment="1" applyProtection="1">
      <alignment horizontal="center" vertical="center" wrapText="1"/>
      <protection locked="0"/>
    </xf>
    <xf numFmtId="0" fontId="14" fillId="5" borderId="0" xfId="0" applyFont="1" applyFill="1" applyBorder="1" applyAlignment="1" applyProtection="1">
      <alignment horizontal="right"/>
      <protection hidden="1"/>
    </xf>
    <xf numFmtId="0" fontId="14" fillId="5" borderId="3" xfId="0" applyFont="1" applyFill="1" applyBorder="1" applyProtection="1">
      <protection hidden="1"/>
    </xf>
    <xf numFmtId="0" fontId="14" fillId="5" borderId="0" xfId="0" applyFont="1" applyFill="1" applyBorder="1" applyProtection="1">
      <protection hidden="1"/>
    </xf>
    <xf numFmtId="0" fontId="14" fillId="5" borderId="0" xfId="0" applyFont="1" applyFill="1" applyBorder="1" applyAlignment="1" applyProtection="1">
      <alignment horizontal="left" vertical="center"/>
      <protection hidden="1"/>
    </xf>
    <xf numFmtId="0" fontId="31" fillId="3" borderId="0"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locked="0"/>
    </xf>
    <xf numFmtId="0" fontId="19" fillId="7" borderId="0" xfId="0" applyFont="1" applyFill="1" applyBorder="1" applyAlignment="1" applyProtection="1">
      <alignment horizontal="left" vertical="center"/>
      <protection locked="0"/>
    </xf>
    <xf numFmtId="0" fontId="15" fillId="5" borderId="0" xfId="0" applyFont="1" applyFill="1" applyBorder="1" applyProtection="1">
      <protection hidden="1"/>
    </xf>
    <xf numFmtId="0" fontId="19" fillId="5" borderId="0" xfId="90" applyFont="1" applyFill="1" applyBorder="1" applyAlignment="1" applyProtection="1">
      <alignment horizontal="left" vertical="center"/>
      <protection locked="0"/>
    </xf>
    <xf numFmtId="0" fontId="14" fillId="5" borderId="0" xfId="90" applyFont="1" applyFill="1" applyBorder="1" applyAlignment="1" applyProtection="1">
      <alignment horizontal="right"/>
      <protection hidden="1"/>
    </xf>
    <xf numFmtId="0" fontId="14" fillId="5" borderId="3" xfId="90" applyFont="1" applyFill="1" applyBorder="1" applyProtection="1">
      <protection hidden="1"/>
    </xf>
    <xf numFmtId="0" fontId="14" fillId="5" borderId="0" xfId="90" applyFont="1" applyFill="1" applyBorder="1" applyProtection="1">
      <protection hidden="1"/>
    </xf>
    <xf numFmtId="0" fontId="19" fillId="7" borderId="0" xfId="90" applyFont="1" applyFill="1" applyBorder="1" applyAlignment="1" applyProtection="1">
      <alignment horizontal="left" vertical="center"/>
      <protection locked="0"/>
    </xf>
    <xf numFmtId="0" fontId="15" fillId="5" borderId="0" xfId="90" applyFont="1" applyFill="1" applyBorder="1" applyProtection="1">
      <protection hidden="1"/>
    </xf>
    <xf numFmtId="0" fontId="31" fillId="3" borderId="0" xfId="0" applyFont="1" applyFill="1" applyBorder="1" applyProtection="1">
      <protection hidden="1"/>
    </xf>
    <xf numFmtId="0" fontId="14" fillId="0" borderId="27" xfId="0" applyFont="1" applyFill="1" applyBorder="1" applyAlignment="1" applyProtection="1">
      <alignment horizontal="center" vertical="center"/>
      <protection locked="0" hidden="1"/>
    </xf>
    <xf numFmtId="0" fontId="14" fillId="5" borderId="0" xfId="0" applyFont="1" applyFill="1" applyBorder="1" applyAlignment="1" applyProtection="1">
      <alignment horizontal="right"/>
      <protection hidden="1"/>
    </xf>
    <xf numFmtId="0" fontId="14" fillId="5" borderId="3" xfId="0" applyFont="1" applyFill="1" applyBorder="1" applyProtection="1">
      <protection hidden="1"/>
    </xf>
    <xf numFmtId="0" fontId="14" fillId="5" borderId="0" xfId="0" applyFont="1" applyFill="1" applyBorder="1" applyProtection="1">
      <protection hidden="1"/>
    </xf>
    <xf numFmtId="0" fontId="19" fillId="5" borderId="0" xfId="0" applyFont="1" applyFill="1" applyBorder="1" applyAlignment="1" applyProtection="1">
      <alignment horizontal="left" vertical="center"/>
      <protection locked="0"/>
    </xf>
    <xf numFmtId="0" fontId="19" fillId="7" borderId="0" xfId="0" applyFont="1" applyFill="1" applyBorder="1" applyAlignment="1" applyProtection="1">
      <alignment horizontal="left" vertical="center"/>
      <protection locked="0"/>
    </xf>
    <xf numFmtId="0" fontId="15" fillId="5" borderId="0" xfId="0" applyFont="1" applyFill="1" applyBorder="1" applyProtection="1">
      <protection hidden="1"/>
    </xf>
    <xf numFmtId="0" fontId="14" fillId="5" borderId="0" xfId="0" applyFont="1" applyFill="1" applyBorder="1" applyAlignment="1" applyProtection="1">
      <alignment horizontal="left" vertical="center"/>
      <protection hidden="1"/>
    </xf>
    <xf numFmtId="0" fontId="14" fillId="0" borderId="27" xfId="0" applyFont="1" applyFill="1" applyBorder="1" applyAlignment="1" applyProtection="1">
      <alignment horizontal="center" vertical="center"/>
      <protection locked="0" hidden="1"/>
    </xf>
    <xf numFmtId="0" fontId="4" fillId="5" borderId="28" xfId="0" applyFont="1" applyFill="1" applyBorder="1" applyAlignment="1" applyProtection="1">
      <alignment horizontal="left"/>
      <protection hidden="1"/>
    </xf>
    <xf numFmtId="0" fontId="4" fillId="5" borderId="28" xfId="0" applyFont="1" applyFill="1" applyBorder="1" applyAlignment="1" applyProtection="1">
      <alignment horizontal="center"/>
      <protection hidden="1"/>
    </xf>
    <xf numFmtId="0" fontId="45" fillId="8" borderId="20" xfId="0" applyFont="1" applyFill="1" applyBorder="1" applyAlignment="1" applyProtection="1">
      <alignment horizontal="center"/>
      <protection hidden="1"/>
    </xf>
    <xf numFmtId="0" fontId="28" fillId="8" borderId="2" xfId="0" applyFont="1" applyFill="1" applyBorder="1" applyAlignment="1" applyProtection="1">
      <alignment horizontal="center"/>
      <protection hidden="1"/>
    </xf>
    <xf numFmtId="0" fontId="14" fillId="5" borderId="0" xfId="0" applyFont="1" applyFill="1" applyBorder="1" applyAlignment="1" applyProtection="1">
      <alignment horizontal="right"/>
      <protection hidden="1"/>
    </xf>
    <xf numFmtId="0" fontId="14" fillId="5" borderId="3" xfId="0" applyFont="1" applyFill="1" applyBorder="1" applyProtection="1">
      <protection hidden="1"/>
    </xf>
    <xf numFmtId="0" fontId="14" fillId="5" borderId="0" xfId="0" applyFont="1" applyFill="1" applyBorder="1" applyProtection="1">
      <protection hidden="1"/>
    </xf>
    <xf numFmtId="0" fontId="19" fillId="5" borderId="0" xfId="0" applyFont="1" applyFill="1" applyBorder="1" applyAlignment="1" applyProtection="1">
      <alignment horizontal="left" vertical="center"/>
      <protection locked="0"/>
    </xf>
    <xf numFmtId="0" fontId="19" fillId="7" borderId="0" xfId="0" applyFont="1" applyFill="1" applyBorder="1" applyAlignment="1" applyProtection="1">
      <alignment horizontal="left" vertical="center"/>
      <protection locked="0"/>
    </xf>
    <xf numFmtId="0" fontId="15" fillId="5" borderId="0" xfId="0" applyFont="1" applyFill="1" applyBorder="1" applyProtection="1">
      <protection hidden="1"/>
    </xf>
    <xf numFmtId="0" fontId="31" fillId="3" borderId="0" xfId="0" applyFont="1" applyFill="1" applyBorder="1" applyProtection="1">
      <protection hidden="1"/>
    </xf>
    <xf numFmtId="0" fontId="14" fillId="5" borderId="0" xfId="0" applyFont="1" applyFill="1" applyBorder="1" applyAlignment="1" applyProtection="1">
      <alignment horizontal="right"/>
      <protection hidden="1"/>
    </xf>
    <xf numFmtId="0" fontId="14" fillId="5" borderId="3" xfId="0" applyFont="1" applyFill="1" applyBorder="1" applyProtection="1">
      <protection hidden="1"/>
    </xf>
    <xf numFmtId="0" fontId="14" fillId="5" borderId="0" xfId="0" applyFont="1" applyFill="1" applyBorder="1" applyProtection="1">
      <protection hidden="1"/>
    </xf>
    <xf numFmtId="0" fontId="14" fillId="0" borderId="27" xfId="0" applyFont="1" applyFill="1" applyBorder="1" applyAlignment="1" applyProtection="1">
      <alignment horizontal="center" vertical="center"/>
      <protection locked="0" hidden="1"/>
    </xf>
    <xf numFmtId="0" fontId="19" fillId="0" borderId="0" xfId="0" applyFont="1" applyFill="1" applyBorder="1" applyAlignment="1" applyProtection="1">
      <alignment horizontal="left" vertical="center"/>
      <protection locked="0"/>
    </xf>
    <xf numFmtId="0" fontId="14" fillId="5" borderId="8" xfId="0" applyFont="1" applyFill="1" applyBorder="1" applyProtection="1">
      <protection hidden="1"/>
    </xf>
    <xf numFmtId="0" fontId="14" fillId="5" borderId="9" xfId="0" applyFont="1" applyFill="1" applyBorder="1" applyProtection="1">
      <protection hidden="1"/>
    </xf>
    <xf numFmtId="0" fontId="0" fillId="5" borderId="9" xfId="0" applyFill="1" applyBorder="1"/>
    <xf numFmtId="0" fontId="14" fillId="5" borderId="10" xfId="0" applyFont="1" applyFill="1" applyBorder="1" applyProtection="1">
      <protection hidden="1"/>
    </xf>
    <xf numFmtId="0" fontId="21" fillId="9" borderId="2" xfId="0" applyFont="1" applyFill="1" applyBorder="1" applyAlignment="1" applyProtection="1">
      <alignment horizontal="left" vertical="center"/>
      <protection hidden="1"/>
    </xf>
    <xf numFmtId="0" fontId="22" fillId="9" borderId="27" xfId="0" applyFont="1" applyFill="1" applyBorder="1" applyAlignment="1" applyProtection="1">
      <alignment vertical="center"/>
      <protection hidden="1"/>
    </xf>
    <xf numFmtId="0" fontId="21" fillId="9" borderId="20" xfId="0" applyFont="1" applyFill="1" applyBorder="1" applyAlignment="1" applyProtection="1">
      <alignment vertical="center"/>
      <protection hidden="1"/>
    </xf>
    <xf numFmtId="2" fontId="14" fillId="5" borderId="0" xfId="0" applyNumberFormat="1" applyFont="1" applyFill="1" applyBorder="1" applyProtection="1">
      <protection hidden="1"/>
    </xf>
    <xf numFmtId="2" fontId="15" fillId="5" borderId="0" xfId="0" applyNumberFormat="1" applyFont="1" applyFill="1" applyBorder="1" applyProtection="1">
      <protection hidden="1"/>
    </xf>
    <xf numFmtId="2" fontId="36" fillId="3" borderId="0" xfId="0" applyNumberFormat="1" applyFont="1" applyFill="1" applyBorder="1" applyAlignment="1" applyProtection="1">
      <alignment horizontal="center"/>
      <protection hidden="1"/>
    </xf>
    <xf numFmtId="2" fontId="14" fillId="0" borderId="2" xfId="0" applyNumberFormat="1" applyFont="1" applyFill="1" applyBorder="1" applyAlignment="1" applyProtection="1">
      <alignment horizontal="center" vertical="center"/>
      <protection locked="0"/>
    </xf>
    <xf numFmtId="2" fontId="14" fillId="8" borderId="2" xfId="0" applyNumberFormat="1" applyFont="1" applyFill="1" applyBorder="1" applyAlignment="1" applyProtection="1">
      <alignment horizontal="center" vertical="center"/>
      <protection hidden="1"/>
    </xf>
    <xf numFmtId="2" fontId="15" fillId="8" borderId="2" xfId="0" applyNumberFormat="1" applyFont="1" applyFill="1" applyBorder="1" applyAlignment="1" applyProtection="1">
      <alignment horizontal="center"/>
      <protection hidden="1"/>
    </xf>
    <xf numFmtId="2" fontId="34" fillId="3" borderId="17" xfId="0" applyNumberFormat="1" applyFont="1" applyFill="1" applyBorder="1" applyAlignment="1" applyProtection="1">
      <alignment vertical="center"/>
      <protection hidden="1"/>
    </xf>
    <xf numFmtId="2" fontId="14" fillId="5" borderId="28" xfId="0" applyNumberFormat="1" applyFont="1" applyFill="1" applyBorder="1" applyProtection="1">
      <protection hidden="1"/>
    </xf>
    <xf numFmtId="2" fontId="14" fillId="0" borderId="0" xfId="0" applyNumberFormat="1" applyFont="1" applyFill="1" applyBorder="1" applyProtection="1">
      <protection hidden="1"/>
    </xf>
    <xf numFmtId="2" fontId="14" fillId="5" borderId="0" xfId="0" applyNumberFormat="1" applyFont="1" applyFill="1" applyBorder="1" applyAlignment="1" applyProtection="1">
      <alignment horizontal="center"/>
      <protection hidden="1"/>
    </xf>
    <xf numFmtId="2" fontId="15" fillId="5" borderId="0" xfId="0" applyNumberFormat="1" applyFont="1" applyFill="1" applyBorder="1" applyAlignment="1" applyProtection="1">
      <alignment horizontal="center"/>
      <protection hidden="1"/>
    </xf>
    <xf numFmtId="2" fontId="36" fillId="3" borderId="28" xfId="0" applyNumberFormat="1" applyFont="1" applyFill="1" applyBorder="1" applyAlignment="1" applyProtection="1">
      <alignment horizontal="center" wrapText="1"/>
      <protection hidden="1"/>
    </xf>
    <xf numFmtId="2" fontId="14" fillId="0" borderId="2" xfId="1" applyNumberFormat="1" applyFont="1" applyFill="1" applyBorder="1" applyAlignment="1" applyProtection="1">
      <alignment horizontal="center" vertical="center"/>
      <protection locked="0"/>
    </xf>
    <xf numFmtId="2" fontId="33" fillId="3" borderId="17" xfId="0" applyNumberFormat="1" applyFont="1" applyFill="1" applyBorder="1" applyAlignment="1" applyProtection="1">
      <alignment horizontal="center" vertical="center"/>
      <protection hidden="1"/>
    </xf>
    <xf numFmtId="2" fontId="14" fillId="0" borderId="0" xfId="0" applyNumberFormat="1" applyFont="1" applyFill="1" applyBorder="1" applyAlignment="1" applyProtection="1">
      <alignment horizontal="center"/>
      <protection hidden="1"/>
    </xf>
    <xf numFmtId="2" fontId="14" fillId="5" borderId="9" xfId="0" applyNumberFormat="1" applyFont="1" applyFill="1" applyBorder="1" applyProtection="1">
      <protection hidden="1"/>
    </xf>
    <xf numFmtId="2" fontId="14" fillId="8" borderId="2" xfId="0" applyNumberFormat="1" applyFont="1" applyFill="1" applyBorder="1" applyAlignment="1" applyProtection="1">
      <alignment horizontal="center" vertical="center" wrapText="1"/>
      <protection hidden="1"/>
    </xf>
    <xf numFmtId="2" fontId="14" fillId="0" borderId="2" xfId="0" applyNumberFormat="1" applyFont="1" applyFill="1" applyBorder="1" applyAlignment="1" applyProtection="1">
      <alignment horizontal="center" vertical="center" wrapText="1"/>
      <protection locked="0"/>
    </xf>
    <xf numFmtId="2" fontId="14" fillId="8" borderId="2" xfId="0" applyNumberFormat="1" applyFont="1" applyFill="1" applyBorder="1" applyAlignment="1" applyProtection="1">
      <alignment horizontal="center"/>
      <protection hidden="1"/>
    </xf>
    <xf numFmtId="0" fontId="33" fillId="3" borderId="17" xfId="0" applyNumberFormat="1" applyFont="1" applyFill="1" applyBorder="1" applyAlignment="1" applyProtection="1">
      <alignment horizontal="center" vertical="center"/>
      <protection hidden="1"/>
    </xf>
    <xf numFmtId="0" fontId="11" fillId="4" borderId="0" xfId="0" applyFont="1" applyFill="1" applyBorder="1" applyAlignment="1" applyProtection="1">
      <alignment horizontal="center"/>
      <protection hidden="1"/>
    </xf>
    <xf numFmtId="0" fontId="10" fillId="4" borderId="20" xfId="0" applyFont="1" applyFill="1" applyBorder="1" applyAlignment="1" applyProtection="1">
      <alignment horizontal="center"/>
      <protection hidden="1"/>
    </xf>
    <xf numFmtId="0" fontId="10" fillId="4" borderId="17" xfId="0" applyFont="1" applyFill="1" applyBorder="1" applyAlignment="1" applyProtection="1">
      <alignment horizontal="center"/>
      <protection hidden="1"/>
    </xf>
    <xf numFmtId="0" fontId="10" fillId="4" borderId="16" xfId="0" applyFont="1" applyFill="1" applyBorder="1" applyAlignment="1" applyProtection="1">
      <alignment horizontal="center"/>
      <protection hidden="1"/>
    </xf>
    <xf numFmtId="0" fontId="10" fillId="4" borderId="23" xfId="0" applyFont="1" applyFill="1" applyBorder="1" applyAlignment="1" applyProtection="1">
      <alignment horizontal="center"/>
      <protection hidden="1"/>
    </xf>
    <xf numFmtId="0" fontId="10" fillId="4" borderId="24" xfId="0" applyFont="1" applyFill="1" applyBorder="1" applyAlignment="1" applyProtection="1">
      <alignment horizontal="center"/>
      <protection hidden="1"/>
    </xf>
    <xf numFmtId="0" fontId="10" fillId="4" borderId="25" xfId="0" applyFont="1" applyFill="1" applyBorder="1" applyAlignment="1" applyProtection="1">
      <alignment horizontal="center"/>
      <protection hidden="1"/>
    </xf>
    <xf numFmtId="0" fontId="14" fillId="5" borderId="23" xfId="0" applyFont="1" applyFill="1" applyBorder="1" applyAlignment="1" applyProtection="1">
      <alignment vertical="top"/>
      <protection locked="0"/>
    </xf>
    <xf numFmtId="0" fontId="14" fillId="5" borderId="24" xfId="0" applyFont="1" applyFill="1" applyBorder="1" applyAlignment="1" applyProtection="1">
      <alignment vertical="top"/>
      <protection locked="0"/>
    </xf>
    <xf numFmtId="0" fontId="14" fillId="5" borderId="25" xfId="0" applyFont="1" applyFill="1" applyBorder="1" applyAlignment="1" applyProtection="1">
      <alignment vertical="top"/>
      <protection locked="0"/>
    </xf>
    <xf numFmtId="0" fontId="14" fillId="5" borderId="26" xfId="0" applyFont="1" applyFill="1" applyBorder="1" applyAlignment="1" applyProtection="1">
      <alignment vertical="top"/>
      <protection locked="0"/>
    </xf>
    <xf numFmtId="0" fontId="14" fillId="5" borderId="0" xfId="0" applyFont="1" applyFill="1" applyBorder="1" applyAlignment="1" applyProtection="1">
      <alignment vertical="top"/>
      <protection locked="0"/>
    </xf>
    <xf numFmtId="0" fontId="14" fillId="5" borderId="22" xfId="0" applyFont="1" applyFill="1" applyBorder="1" applyAlignment="1" applyProtection="1">
      <alignment vertical="top"/>
      <protection locked="0"/>
    </xf>
    <xf numFmtId="0" fontId="14" fillId="5" borderId="27" xfId="0" applyFont="1" applyFill="1" applyBorder="1" applyAlignment="1" applyProtection="1">
      <alignment vertical="top"/>
      <protection locked="0"/>
    </xf>
    <xf numFmtId="0" fontId="14" fillId="5" borderId="28" xfId="0" applyFont="1" applyFill="1" applyBorder="1" applyAlignment="1" applyProtection="1">
      <alignment vertical="top"/>
      <protection locked="0"/>
    </xf>
    <xf numFmtId="0" fontId="14" fillId="5" borderId="15" xfId="0" applyFont="1" applyFill="1" applyBorder="1" applyAlignment="1" applyProtection="1">
      <alignment vertical="top"/>
      <protection locked="0"/>
    </xf>
    <xf numFmtId="0" fontId="0" fillId="5" borderId="26" xfId="0" applyFill="1" applyBorder="1" applyAlignment="1">
      <alignment horizontal="left" vertical="top"/>
    </xf>
    <xf numFmtId="0" fontId="0" fillId="5" borderId="0" xfId="0" applyFill="1" applyBorder="1" applyAlignment="1">
      <alignment horizontal="left" vertical="top"/>
    </xf>
    <xf numFmtId="0" fontId="0" fillId="5" borderId="27" xfId="0" applyFill="1" applyBorder="1" applyAlignment="1">
      <alignment horizontal="left" vertical="top"/>
    </xf>
    <xf numFmtId="0" fontId="0" fillId="5" borderId="28" xfId="0" applyFill="1" applyBorder="1" applyAlignment="1">
      <alignment horizontal="left" vertical="top"/>
    </xf>
    <xf numFmtId="0" fontId="3" fillId="0" borderId="2" xfId="0" applyFont="1" applyBorder="1" applyAlignment="1" applyProtection="1">
      <alignment horizontal="center" vertical="center"/>
      <protection locked="0"/>
    </xf>
    <xf numFmtId="0" fontId="25" fillId="5" borderId="0"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0" fontId="0" fillId="5" borderId="23" xfId="0" applyFill="1" applyBorder="1" applyAlignment="1">
      <alignment horizontal="left" vertical="top"/>
    </xf>
    <xf numFmtId="0" fontId="0" fillId="5" borderId="24" xfId="0" applyFill="1" applyBorder="1" applyAlignment="1">
      <alignment horizontal="left" vertical="top"/>
    </xf>
    <xf numFmtId="0" fontId="3" fillId="0" borderId="2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13" fillId="0" borderId="6" xfId="0" applyFont="1" applyFill="1" applyBorder="1" applyAlignment="1" applyProtection="1">
      <alignment horizontal="center" vertical="center"/>
      <protection hidden="1"/>
    </xf>
    <xf numFmtId="0" fontId="13" fillId="0" borderId="48" xfId="0" applyFont="1" applyFill="1" applyBorder="1" applyAlignment="1" applyProtection="1">
      <alignment horizontal="center" vertical="center"/>
      <protection hidden="1"/>
    </xf>
    <xf numFmtId="0" fontId="27" fillId="3" borderId="41" xfId="0" applyFont="1" applyFill="1" applyBorder="1" applyAlignment="1" applyProtection="1">
      <alignment horizontal="center"/>
      <protection hidden="1"/>
    </xf>
    <xf numFmtId="0" fontId="27" fillId="3" borderId="24" xfId="0" applyFont="1" applyFill="1" applyBorder="1" applyAlignment="1" applyProtection="1">
      <alignment horizontal="center"/>
      <protection hidden="1"/>
    </xf>
    <xf numFmtId="0" fontId="27" fillId="3" borderId="25" xfId="0" applyFont="1" applyFill="1" applyBorder="1" applyAlignment="1" applyProtection="1">
      <alignment horizontal="center"/>
      <protection hidden="1"/>
    </xf>
    <xf numFmtId="0" fontId="27" fillId="3" borderId="14" xfId="0" applyFont="1" applyFill="1" applyBorder="1" applyAlignment="1" applyProtection="1">
      <alignment horizontal="center"/>
      <protection hidden="1"/>
    </xf>
    <xf numFmtId="0" fontId="27" fillId="3" borderId="28" xfId="0" applyFont="1" applyFill="1" applyBorder="1" applyAlignment="1" applyProtection="1">
      <alignment horizontal="center"/>
      <protection hidden="1"/>
    </xf>
    <xf numFmtId="0" fontId="27" fillId="3" borderId="15" xfId="0" applyFont="1" applyFill="1" applyBorder="1" applyAlignment="1" applyProtection="1">
      <alignment horizontal="center"/>
      <protection hidden="1"/>
    </xf>
    <xf numFmtId="0" fontId="30" fillId="3" borderId="0" xfId="0" applyFont="1" applyFill="1" applyBorder="1" applyAlignment="1" applyProtection="1">
      <alignment horizontal="center" vertical="center"/>
      <protection hidden="1"/>
    </xf>
    <xf numFmtId="0" fontId="30" fillId="3" borderId="22" xfId="0" applyFont="1" applyFill="1" applyBorder="1" applyAlignment="1" applyProtection="1">
      <alignment horizontal="center" vertical="center"/>
      <protection hidden="1"/>
    </xf>
    <xf numFmtId="0" fontId="14" fillId="5" borderId="3" xfId="0" applyFont="1" applyFill="1" applyBorder="1" applyAlignment="1" applyProtection="1">
      <alignment horizontal="right"/>
      <protection hidden="1"/>
    </xf>
    <xf numFmtId="0" fontId="14" fillId="5" borderId="0" xfId="0" applyFont="1" applyFill="1" applyBorder="1" applyAlignment="1" applyProtection="1">
      <alignment horizontal="right"/>
      <protection hidden="1"/>
    </xf>
    <xf numFmtId="0" fontId="14" fillId="5" borderId="3" xfId="0" applyFont="1" applyFill="1" applyBorder="1" applyProtection="1">
      <protection hidden="1"/>
    </xf>
    <xf numFmtId="0" fontId="14" fillId="5" borderId="0" xfId="0" applyFont="1" applyFill="1" applyBorder="1" applyProtection="1">
      <protection hidden="1"/>
    </xf>
    <xf numFmtId="0" fontId="25" fillId="5" borderId="22" xfId="0" applyFont="1" applyFill="1" applyBorder="1" applyAlignment="1" applyProtection="1">
      <alignment horizontal="left"/>
      <protection locked="0"/>
    </xf>
    <xf numFmtId="0" fontId="25" fillId="5" borderId="28" xfId="0" applyFont="1" applyFill="1" applyBorder="1" applyAlignment="1" applyProtection="1">
      <alignment horizontal="left"/>
      <protection locked="0"/>
    </xf>
    <xf numFmtId="0" fontId="25" fillId="5" borderId="15" xfId="0" applyFont="1" applyFill="1" applyBorder="1" applyAlignment="1" applyProtection="1">
      <alignment horizontal="left"/>
      <protection locked="0"/>
    </xf>
    <xf numFmtId="0" fontId="27" fillId="5" borderId="3" xfId="0" applyFont="1" applyFill="1" applyBorder="1" applyAlignment="1" applyProtection="1">
      <alignment horizontal="center"/>
      <protection hidden="1"/>
    </xf>
    <xf numFmtId="0" fontId="27" fillId="5" borderId="0" xfId="0" applyFont="1" applyFill="1" applyBorder="1" applyAlignment="1" applyProtection="1">
      <alignment horizontal="center"/>
      <protection hidden="1"/>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protection locked="0"/>
    </xf>
    <xf numFmtId="0" fontId="0" fillId="0" borderId="2" xfId="0" applyBorder="1" applyAlignment="1">
      <alignment horizontal="center"/>
    </xf>
    <xf numFmtId="0" fontId="0" fillId="0" borderId="20"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13" fillId="0" borderId="7" xfId="0" applyFont="1" applyFill="1" applyBorder="1" applyAlignment="1" applyProtection="1">
      <alignment horizontal="center" vertical="center"/>
      <protection hidden="1"/>
    </xf>
    <xf numFmtId="0" fontId="30" fillId="3" borderId="4" xfId="0" applyFont="1" applyFill="1" applyBorder="1" applyAlignment="1" applyProtection="1">
      <alignment horizontal="center" vertical="center"/>
      <protection hidden="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29" fillId="0" borderId="24" xfId="0" applyFont="1" applyBorder="1" applyAlignment="1">
      <alignment horizontal="center" vertical="center"/>
    </xf>
    <xf numFmtId="0" fontId="29" fillId="0" borderId="0" xfId="0" applyFont="1" applyAlignment="1">
      <alignment horizontal="center" vertical="center"/>
    </xf>
    <xf numFmtId="0" fontId="3" fillId="0" borderId="2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0" fillId="0" borderId="21" xfId="0" applyBorder="1" applyAlignment="1">
      <alignment horizontal="center"/>
    </xf>
    <xf numFmtId="0" fontId="0" fillId="0" borderId="11" xfId="0" applyBorder="1" applyAlignment="1">
      <alignment horizont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49" fontId="3" fillId="0" borderId="21"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0" fontId="29" fillId="0" borderId="21" xfId="0" applyFont="1" applyBorder="1" applyAlignment="1">
      <alignment horizontal="center" vertical="center"/>
    </xf>
    <xf numFmtId="0" fontId="29" fillId="0" borderId="11" xfId="0" applyFont="1" applyBorder="1" applyAlignment="1">
      <alignment horizontal="center" vertical="center"/>
    </xf>
    <xf numFmtId="0" fontId="15" fillId="3" borderId="23" xfId="0" applyFont="1" applyFill="1" applyBorder="1" applyProtection="1">
      <protection hidden="1"/>
    </xf>
    <xf numFmtId="0" fontId="15" fillId="3" borderId="24" xfId="0" applyFont="1" applyFill="1" applyBorder="1" applyProtection="1">
      <protection hidden="1"/>
    </xf>
    <xf numFmtId="0" fontId="25" fillId="5" borderId="0" xfId="0" applyFont="1" applyFill="1" applyBorder="1" applyAlignment="1" applyProtection="1">
      <alignment horizontal="left" vertical="top" wrapText="1"/>
      <protection locked="0"/>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5" borderId="21" xfId="0" applyFill="1" applyBorder="1" applyAlignment="1">
      <alignment horizontal="center" wrapText="1"/>
    </xf>
    <xf numFmtId="0" fontId="0" fillId="5" borderId="11" xfId="0" applyFill="1" applyBorder="1" applyAlignment="1">
      <alignment horizontal="center" wrapText="1"/>
    </xf>
    <xf numFmtId="0" fontId="0" fillId="5" borderId="20" xfId="0" applyFill="1" applyBorder="1" applyAlignment="1">
      <alignment horizontal="center" vertical="center"/>
    </xf>
    <xf numFmtId="0" fontId="0" fillId="5" borderId="17" xfId="0" applyFill="1" applyBorder="1" applyAlignment="1">
      <alignment horizontal="center" vertical="center"/>
    </xf>
    <xf numFmtId="0" fontId="0" fillId="5" borderId="16" xfId="0" applyFill="1" applyBorder="1" applyAlignment="1">
      <alignment horizontal="center" vertical="center"/>
    </xf>
    <xf numFmtId="0" fontId="0" fillId="5" borderId="21" xfId="0" applyFill="1" applyBorder="1" applyAlignment="1">
      <alignment horizontal="center" vertical="center"/>
    </xf>
    <xf numFmtId="0" fontId="0" fillId="5" borderId="11" xfId="0" applyFill="1" applyBorder="1" applyAlignment="1">
      <alignment horizontal="center" vertical="center"/>
    </xf>
    <xf numFmtId="0" fontId="0" fillId="0" borderId="2" xfId="0" applyBorder="1" applyAlignment="1">
      <alignment horizontal="center" vertical="center"/>
    </xf>
    <xf numFmtId="0" fontId="31" fillId="3" borderId="3" xfId="0" applyFont="1" applyFill="1" applyBorder="1" applyAlignment="1" applyProtection="1">
      <alignment horizontal="left" vertical="center"/>
      <protection hidden="1"/>
    </xf>
    <xf numFmtId="0" fontId="31" fillId="3" borderId="0" xfId="0" applyFont="1" applyFill="1" applyBorder="1" applyAlignment="1" applyProtection="1">
      <alignment horizontal="left" vertical="center"/>
      <protection hidden="1"/>
    </xf>
    <xf numFmtId="0" fontId="32" fillId="3" borderId="28" xfId="0" applyFont="1" applyFill="1" applyBorder="1" applyAlignment="1" applyProtection="1">
      <alignment horizontal="center" vertical="center" wrapText="1"/>
      <protection hidden="1"/>
    </xf>
    <xf numFmtId="0" fontId="32" fillId="3" borderId="31" xfId="0" applyFont="1" applyFill="1" applyBorder="1" applyAlignment="1" applyProtection="1">
      <alignment horizontal="center" vertical="center" wrapText="1"/>
      <protection hidden="1"/>
    </xf>
    <xf numFmtId="0" fontId="19" fillId="5" borderId="0" xfId="0" applyFont="1" applyFill="1" applyBorder="1" applyAlignment="1" applyProtection="1">
      <alignment horizontal="left" vertical="center"/>
      <protection locked="0"/>
    </xf>
    <xf numFmtId="1" fontId="19" fillId="5" borderId="0" xfId="0" applyNumberFormat="1" applyFont="1" applyFill="1" applyBorder="1" applyAlignment="1" applyProtection="1">
      <alignment horizontal="left" vertical="center"/>
      <protection locked="0"/>
    </xf>
    <xf numFmtId="164" fontId="19" fillId="5" borderId="0" xfId="0" applyNumberFormat="1" applyFont="1" applyFill="1" applyBorder="1" applyAlignment="1" applyProtection="1">
      <alignment horizontal="left" vertical="center"/>
      <protection locked="0"/>
    </xf>
    <xf numFmtId="0" fontId="19" fillId="7" borderId="0" xfId="0" applyFont="1" applyFill="1" applyBorder="1" applyAlignment="1" applyProtection="1">
      <alignment horizontal="left" vertical="center"/>
      <protection locked="0"/>
    </xf>
    <xf numFmtId="0" fontId="15" fillId="5" borderId="3" xfId="0" applyFont="1" applyFill="1" applyBorder="1" applyProtection="1">
      <protection hidden="1"/>
    </xf>
    <xf numFmtId="0" fontId="15" fillId="5" borderId="0" xfId="0" applyFont="1" applyFill="1" applyBorder="1" applyProtection="1">
      <protection hidden="1"/>
    </xf>
    <xf numFmtId="0" fontId="14" fillId="0" borderId="20" xfId="0" applyFont="1" applyFill="1" applyBorder="1" applyAlignment="1" applyProtection="1">
      <alignment horizontal="left" vertical="center" wrapText="1"/>
      <protection hidden="1"/>
    </xf>
    <xf numFmtId="0" fontId="14" fillId="0" borderId="17" xfId="0" applyFont="1" applyFill="1" applyBorder="1" applyAlignment="1" applyProtection="1">
      <alignment horizontal="left" vertical="center" wrapText="1"/>
      <protection hidden="1"/>
    </xf>
    <xf numFmtId="0" fontId="14" fillId="0" borderId="18" xfId="0" applyFont="1" applyFill="1" applyBorder="1" applyAlignment="1" applyProtection="1">
      <alignment horizontal="left" vertical="center" wrapText="1"/>
      <protection hidden="1"/>
    </xf>
    <xf numFmtId="0" fontId="15" fillId="0" borderId="20" xfId="0" applyFont="1" applyFill="1" applyBorder="1" applyAlignment="1" applyProtection="1">
      <alignment horizontal="left" vertical="center"/>
      <protection hidden="1"/>
    </xf>
    <xf numFmtId="0" fontId="14" fillId="0" borderId="17" xfId="0" applyFont="1" applyFill="1" applyBorder="1" applyAlignment="1" applyProtection="1">
      <alignment horizontal="left" vertical="center"/>
      <protection hidden="1"/>
    </xf>
    <xf numFmtId="0" fontId="14" fillId="0" borderId="16" xfId="0" applyFont="1" applyFill="1" applyBorder="1" applyAlignment="1" applyProtection="1">
      <alignment horizontal="left" vertical="center"/>
      <protection hidden="1"/>
    </xf>
    <xf numFmtId="0" fontId="14" fillId="0" borderId="20" xfId="1" applyFont="1" applyFill="1" applyBorder="1" applyAlignment="1" applyProtection="1">
      <alignment horizontal="left" vertical="center" wrapText="1"/>
      <protection hidden="1"/>
    </xf>
    <xf numFmtId="0" fontId="14" fillId="0" borderId="17" xfId="1" applyFont="1" applyFill="1" applyBorder="1" applyAlignment="1" applyProtection="1">
      <alignment horizontal="left" vertical="center" wrapText="1"/>
      <protection hidden="1"/>
    </xf>
    <xf numFmtId="0" fontId="14" fillId="0" borderId="18" xfId="1" applyFont="1" applyFill="1" applyBorder="1" applyAlignment="1" applyProtection="1">
      <alignment horizontal="left" vertical="center" wrapText="1"/>
      <protection hidden="1"/>
    </xf>
    <xf numFmtId="0" fontId="15" fillId="5" borderId="2" xfId="0" applyFont="1" applyFill="1" applyBorder="1" applyAlignment="1" applyProtection="1">
      <alignment horizontal="left" vertical="center"/>
      <protection hidden="1"/>
    </xf>
    <xf numFmtId="0" fontId="14" fillId="0" borderId="20" xfId="0" applyFont="1" applyFill="1" applyBorder="1" applyAlignment="1" applyProtection="1">
      <alignment horizontal="left" vertical="center"/>
      <protection hidden="1"/>
    </xf>
    <xf numFmtId="0" fontId="15" fillId="0" borderId="17" xfId="0" applyFont="1" applyFill="1" applyBorder="1" applyAlignment="1" applyProtection="1">
      <alignment horizontal="left" vertical="center"/>
      <protection hidden="1"/>
    </xf>
    <xf numFmtId="0" fontId="15" fillId="0" borderId="18" xfId="0" applyFont="1" applyFill="1" applyBorder="1" applyAlignment="1" applyProtection="1">
      <alignment horizontal="left" vertical="center"/>
      <protection hidden="1"/>
    </xf>
    <xf numFmtId="0" fontId="15" fillId="5" borderId="20" xfId="0" applyFont="1" applyFill="1" applyBorder="1" applyAlignment="1" applyProtection="1">
      <alignment horizontal="left" vertical="center"/>
      <protection hidden="1"/>
    </xf>
    <xf numFmtId="0" fontId="15" fillId="5" borderId="17" xfId="0" applyFont="1" applyFill="1" applyBorder="1" applyAlignment="1" applyProtection="1">
      <alignment horizontal="left" vertical="center"/>
      <protection hidden="1"/>
    </xf>
    <xf numFmtId="0" fontId="15" fillId="5" borderId="16" xfId="0" applyFont="1" applyFill="1" applyBorder="1" applyAlignment="1" applyProtection="1">
      <alignment horizontal="left" vertical="center"/>
      <protection hidden="1"/>
    </xf>
    <xf numFmtId="0" fontId="14" fillId="5" borderId="20" xfId="0" applyFont="1" applyFill="1" applyBorder="1" applyAlignment="1" applyProtection="1">
      <alignment horizontal="left" vertical="center" wrapText="1"/>
      <protection hidden="1"/>
    </xf>
    <xf numFmtId="0" fontId="14" fillId="5" borderId="17" xfId="0" applyFont="1" applyFill="1" applyBorder="1" applyAlignment="1" applyProtection="1">
      <alignment horizontal="left" vertical="center" wrapText="1"/>
      <protection hidden="1"/>
    </xf>
    <xf numFmtId="0" fontId="14" fillId="5" borderId="18" xfId="0" applyFont="1" applyFill="1" applyBorder="1" applyAlignment="1" applyProtection="1">
      <alignment horizontal="left" vertical="center" wrapText="1"/>
      <protection hidden="1"/>
    </xf>
    <xf numFmtId="0" fontId="15" fillId="5" borderId="23" xfId="0" applyFont="1" applyFill="1" applyBorder="1" applyAlignment="1" applyProtection="1">
      <alignment horizontal="left" vertical="center" wrapText="1"/>
      <protection hidden="1"/>
    </xf>
    <xf numFmtId="0" fontId="15" fillId="5" borderId="24" xfId="0" applyFont="1" applyFill="1" applyBorder="1" applyAlignment="1" applyProtection="1">
      <alignment horizontal="left" vertical="center" wrapText="1"/>
      <protection hidden="1"/>
    </xf>
    <xf numFmtId="0" fontId="14" fillId="5" borderId="24" xfId="0" applyFont="1" applyFill="1" applyBorder="1" applyAlignment="1" applyProtection="1">
      <alignment horizontal="left" vertical="center" wrapText="1"/>
      <protection locked="0"/>
    </xf>
    <xf numFmtId="0" fontId="14" fillId="5" borderId="25" xfId="0" applyFont="1" applyFill="1" applyBorder="1" applyAlignment="1" applyProtection="1">
      <alignment horizontal="left" vertical="center" wrapText="1"/>
      <protection locked="0"/>
    </xf>
    <xf numFmtId="0" fontId="14" fillId="5" borderId="26" xfId="0" applyFont="1" applyFill="1" applyBorder="1" applyAlignment="1" applyProtection="1">
      <alignment horizontal="right" vertical="center"/>
      <protection hidden="1"/>
    </xf>
    <xf numFmtId="0" fontId="14" fillId="5" borderId="0" xfId="0" applyFont="1" applyFill="1" applyBorder="1" applyAlignment="1" applyProtection="1">
      <alignment horizontal="right" vertical="center"/>
      <protection hidden="1"/>
    </xf>
    <xf numFmtId="0" fontId="14" fillId="5" borderId="0" xfId="0" applyFont="1" applyFill="1" applyBorder="1" applyAlignment="1" applyProtection="1">
      <alignment horizontal="left" vertical="center"/>
      <protection hidden="1"/>
    </xf>
    <xf numFmtId="0" fontId="14" fillId="5" borderId="22" xfId="0" applyFont="1" applyFill="1" applyBorder="1" applyAlignment="1" applyProtection="1">
      <alignment horizontal="left" vertical="center"/>
      <protection hidden="1"/>
    </xf>
    <xf numFmtId="0" fontId="14" fillId="3" borderId="20"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14" fillId="3" borderId="16" xfId="0" applyFont="1" applyFill="1" applyBorder="1" applyAlignment="1" applyProtection="1">
      <alignment horizontal="center" vertical="center"/>
      <protection hidden="1"/>
    </xf>
    <xf numFmtId="0" fontId="33" fillId="5" borderId="26" xfId="0" applyFont="1" applyFill="1" applyBorder="1" applyAlignment="1" applyProtection="1">
      <alignment horizontal="right" vertical="center" wrapText="1"/>
      <protection hidden="1"/>
    </xf>
    <xf numFmtId="0" fontId="33" fillId="5" borderId="0" xfId="0" applyFont="1" applyFill="1" applyBorder="1" applyAlignment="1" applyProtection="1">
      <alignment horizontal="right" vertical="center" wrapText="1"/>
      <protection hidden="1"/>
    </xf>
    <xf numFmtId="0" fontId="35" fillId="5" borderId="0" xfId="0" applyFont="1" applyFill="1" applyBorder="1" applyAlignment="1" applyProtection="1">
      <alignment horizontal="left" vertical="center"/>
      <protection hidden="1"/>
    </xf>
    <xf numFmtId="0" fontId="35" fillId="5" borderId="22" xfId="0" applyFont="1" applyFill="1" applyBorder="1" applyAlignment="1" applyProtection="1">
      <alignment horizontal="left" vertical="center"/>
      <protection hidden="1"/>
    </xf>
    <xf numFmtId="0" fontId="17" fillId="5" borderId="0" xfId="0" applyFont="1" applyFill="1" applyBorder="1" applyProtection="1">
      <protection hidden="1"/>
    </xf>
    <xf numFmtId="0" fontId="17" fillId="5" borderId="22" xfId="0" applyFont="1" applyFill="1" applyBorder="1" applyProtection="1">
      <protection hidden="1"/>
    </xf>
    <xf numFmtId="0" fontId="14" fillId="5" borderId="26" xfId="0" applyFont="1" applyFill="1" applyBorder="1" applyAlignment="1" applyProtection="1">
      <alignment horizontal="left" vertical="top"/>
      <protection hidden="1"/>
    </xf>
    <xf numFmtId="0" fontId="14" fillId="5" borderId="0" xfId="0" applyFont="1" applyFill="1" applyBorder="1" applyAlignment="1" applyProtection="1">
      <alignment horizontal="left" vertical="top"/>
      <protection hidden="1"/>
    </xf>
    <xf numFmtId="0" fontId="14" fillId="5" borderId="27" xfId="0" applyFont="1" applyFill="1" applyBorder="1" applyAlignment="1" applyProtection="1">
      <alignment horizontal="center"/>
      <protection hidden="1"/>
    </xf>
    <xf numFmtId="0" fontId="14" fillId="5" borderId="28" xfId="0" applyFont="1" applyFill="1" applyBorder="1" applyAlignment="1" applyProtection="1">
      <alignment horizontal="center"/>
      <protection hidden="1"/>
    </xf>
    <xf numFmtId="0" fontId="14" fillId="5" borderId="15" xfId="0" applyFont="1" applyFill="1" applyBorder="1" applyAlignment="1" applyProtection="1">
      <alignment horizontal="center"/>
      <protection hidden="1"/>
    </xf>
    <xf numFmtId="0" fontId="15" fillId="3" borderId="34" xfId="90" applyFont="1" applyFill="1" applyBorder="1" applyAlignment="1" applyProtection="1">
      <alignment horizontal="left"/>
      <protection hidden="1"/>
    </xf>
    <xf numFmtId="0" fontId="15" fillId="3" borderId="33" xfId="90" applyFont="1" applyFill="1" applyBorder="1" applyAlignment="1" applyProtection="1">
      <alignment horizontal="left"/>
      <protection hidden="1"/>
    </xf>
    <xf numFmtId="0" fontId="15" fillId="3" borderId="32" xfId="90" applyFont="1" applyFill="1" applyBorder="1" applyAlignment="1" applyProtection="1">
      <alignment horizontal="left"/>
      <protection hidden="1"/>
    </xf>
    <xf numFmtId="0" fontId="38" fillId="6" borderId="34" xfId="90" applyFont="1" applyFill="1" applyBorder="1" applyAlignment="1" applyProtection="1">
      <alignment horizontal="left" vertical="center"/>
      <protection hidden="1"/>
    </xf>
    <xf numFmtId="0" fontId="38" fillId="6" borderId="33" xfId="90" applyFont="1" applyFill="1" applyBorder="1" applyAlignment="1" applyProtection="1">
      <alignment horizontal="left" vertical="center"/>
      <protection hidden="1"/>
    </xf>
    <xf numFmtId="0" fontId="38" fillId="6" borderId="32" xfId="90" applyFont="1" applyFill="1" applyBorder="1" applyAlignment="1" applyProtection="1">
      <alignment horizontal="left" vertical="center"/>
      <protection hidden="1"/>
    </xf>
    <xf numFmtId="0" fontId="14" fillId="5" borderId="3" xfId="90" applyFont="1" applyFill="1" applyBorder="1" applyAlignment="1" applyProtection="1">
      <alignment horizontal="left" vertical="top"/>
      <protection hidden="1"/>
    </xf>
    <xf numFmtId="0" fontId="14" fillId="5" borderId="0" xfId="90" applyFont="1" applyFill="1" applyBorder="1" applyAlignment="1" applyProtection="1">
      <alignment horizontal="left" vertical="top"/>
      <protection hidden="1"/>
    </xf>
    <xf numFmtId="0" fontId="14" fillId="5" borderId="8" xfId="90" applyFont="1" applyFill="1" applyBorder="1" applyAlignment="1" applyProtection="1">
      <alignment horizontal="center"/>
      <protection hidden="1"/>
    </xf>
    <xf numFmtId="0" fontId="14" fillId="5" borderId="9" xfId="90" applyFont="1" applyFill="1" applyBorder="1" applyAlignment="1" applyProtection="1">
      <alignment horizontal="center"/>
      <protection hidden="1"/>
    </xf>
    <xf numFmtId="0" fontId="14" fillId="5" borderId="10" xfId="90" applyFont="1" applyFill="1" applyBorder="1" applyAlignment="1" applyProtection="1">
      <alignment horizontal="center"/>
      <protection hidden="1"/>
    </xf>
    <xf numFmtId="0" fontId="14" fillId="5" borderId="14" xfId="90" applyFont="1" applyFill="1" applyBorder="1" applyAlignment="1" applyProtection="1">
      <alignment wrapText="1"/>
      <protection hidden="1"/>
    </xf>
    <xf numFmtId="0" fontId="14" fillId="5" borderId="28" xfId="90" applyFont="1" applyFill="1" applyBorder="1" applyAlignment="1" applyProtection="1">
      <alignment wrapText="1"/>
      <protection hidden="1"/>
    </xf>
    <xf numFmtId="0" fontId="14" fillId="5" borderId="15" xfId="90" applyFont="1" applyFill="1" applyBorder="1" applyAlignment="1" applyProtection="1">
      <alignment wrapText="1"/>
      <protection hidden="1"/>
    </xf>
    <xf numFmtId="0" fontId="28" fillId="0" borderId="11" xfId="90" applyFont="1" applyFill="1" applyBorder="1" applyAlignment="1" applyProtection="1">
      <alignment horizontal="left" wrapText="1"/>
      <protection locked="0"/>
    </xf>
    <xf numFmtId="0" fontId="14" fillId="0" borderId="19" xfId="90" applyFont="1" applyFill="1" applyBorder="1" applyAlignment="1" applyProtection="1">
      <alignment horizontal="left"/>
      <protection hidden="1"/>
    </xf>
    <xf numFmtId="0" fontId="14" fillId="0" borderId="17" xfId="90" applyFont="1" applyFill="1" applyBorder="1" applyAlignment="1" applyProtection="1">
      <alignment horizontal="left"/>
      <protection hidden="1"/>
    </xf>
    <xf numFmtId="0" fontId="14" fillId="0" borderId="16" xfId="90" applyFont="1" applyFill="1" applyBorder="1" applyAlignment="1" applyProtection="1">
      <alignment horizontal="left"/>
      <protection hidden="1"/>
    </xf>
    <xf numFmtId="0" fontId="28" fillId="5" borderId="20" xfId="90" applyFont="1" applyFill="1" applyBorder="1" applyAlignment="1" applyProtection="1">
      <alignment wrapText="1"/>
      <protection locked="0"/>
    </xf>
    <xf numFmtId="0" fontId="28" fillId="5" borderId="17" xfId="90" applyFont="1" applyFill="1" applyBorder="1" applyAlignment="1" applyProtection="1">
      <alignment wrapText="1"/>
      <protection locked="0"/>
    </xf>
    <xf numFmtId="0" fontId="28" fillId="5" borderId="16" xfId="90" applyFont="1" applyFill="1" applyBorder="1" applyAlignment="1" applyProtection="1">
      <alignment wrapText="1"/>
      <protection locked="0"/>
    </xf>
    <xf numFmtId="0" fontId="34" fillId="5" borderId="23" xfId="90" applyFont="1" applyFill="1" applyBorder="1" applyAlignment="1" applyProtection="1">
      <alignment horizontal="left" vertical="top" wrapText="1"/>
      <protection hidden="1"/>
    </xf>
    <xf numFmtId="0" fontId="34" fillId="5" borderId="24" xfId="90" applyFont="1" applyFill="1" applyBorder="1" applyAlignment="1" applyProtection="1">
      <alignment horizontal="left" vertical="top" wrapText="1"/>
      <protection hidden="1"/>
    </xf>
    <xf numFmtId="0" fontId="34" fillId="5" borderId="25" xfId="90" applyFont="1" applyFill="1" applyBorder="1" applyAlignment="1" applyProtection="1">
      <alignment horizontal="left" vertical="top" wrapText="1"/>
      <protection hidden="1"/>
    </xf>
    <xf numFmtId="0" fontId="42" fillId="5" borderId="21" xfId="90" applyFont="1" applyFill="1" applyBorder="1" applyAlignment="1" applyProtection="1">
      <alignment vertical="center"/>
      <protection locked="0"/>
    </xf>
    <xf numFmtId="0" fontId="14" fillId="5" borderId="20" xfId="90" applyFont="1" applyFill="1" applyBorder="1" applyAlignment="1" applyProtection="1">
      <alignment horizontal="left"/>
      <protection hidden="1"/>
    </xf>
    <xf numFmtId="0" fontId="14" fillId="5" borderId="17" xfId="90" applyFont="1" applyFill="1" applyBorder="1" applyAlignment="1" applyProtection="1">
      <alignment horizontal="left"/>
      <protection hidden="1"/>
    </xf>
    <xf numFmtId="0" fontId="14" fillId="5" borderId="16" xfId="90" applyFont="1" applyFill="1" applyBorder="1" applyAlignment="1" applyProtection="1">
      <alignment horizontal="left"/>
      <protection hidden="1"/>
    </xf>
    <xf numFmtId="0" fontId="28" fillId="0" borderId="2" xfId="90" applyFont="1" applyFill="1" applyBorder="1" applyAlignment="1" applyProtection="1">
      <alignment horizontal="left" wrapText="1"/>
      <protection locked="0"/>
    </xf>
    <xf numFmtId="0" fontId="14" fillId="5" borderId="24" xfId="90" applyFont="1" applyFill="1" applyBorder="1" applyAlignment="1" applyProtection="1">
      <alignment horizontal="left"/>
      <protection hidden="1"/>
    </xf>
    <xf numFmtId="0" fontId="28" fillId="5" borderId="23" xfId="90" applyFont="1" applyFill="1" applyBorder="1" applyAlignment="1" applyProtection="1">
      <alignment horizontal="left" wrapText="1"/>
      <protection locked="0"/>
    </xf>
    <xf numFmtId="0" fontId="28" fillId="5" borderId="24" xfId="90" applyFont="1" applyFill="1" applyBorder="1" applyAlignment="1" applyProtection="1">
      <alignment horizontal="left" wrapText="1"/>
      <protection locked="0"/>
    </xf>
    <xf numFmtId="0" fontId="28" fillId="5" borderId="25" xfId="90" applyFont="1" applyFill="1" applyBorder="1" applyAlignment="1" applyProtection="1">
      <alignment horizontal="left" wrapText="1"/>
      <protection locked="0"/>
    </xf>
    <xf numFmtId="0" fontId="14" fillId="5" borderId="19" xfId="90" applyFont="1" applyFill="1" applyBorder="1" applyAlignment="1" applyProtection="1">
      <alignment horizontal="left"/>
      <protection hidden="1"/>
    </xf>
    <xf numFmtId="0" fontId="28" fillId="0" borderId="13" xfId="90" applyFont="1" applyFill="1" applyBorder="1" applyAlignment="1" applyProtection="1">
      <alignment horizontal="left" wrapText="1"/>
      <protection locked="0"/>
    </xf>
    <xf numFmtId="0" fontId="14" fillId="5" borderId="19" xfId="90" applyFont="1" applyFill="1" applyBorder="1" applyAlignment="1" applyProtection="1">
      <alignment horizontal="left" wrapText="1"/>
      <protection hidden="1"/>
    </xf>
    <xf numFmtId="0" fontId="14" fillId="5" borderId="17" xfId="90" applyFont="1" applyFill="1" applyBorder="1" applyAlignment="1" applyProtection="1">
      <alignment horizontal="left" wrapText="1"/>
      <protection hidden="1"/>
    </xf>
    <xf numFmtId="0" fontId="14" fillId="5" borderId="16" xfId="90" applyFont="1" applyFill="1" applyBorder="1" applyAlignment="1" applyProtection="1">
      <alignment horizontal="left" wrapText="1"/>
      <protection hidden="1"/>
    </xf>
    <xf numFmtId="0" fontId="28" fillId="5" borderId="2" xfId="90" applyFont="1" applyFill="1" applyBorder="1" applyAlignment="1" applyProtection="1">
      <alignment horizontal="left" wrapText="1"/>
      <protection locked="0"/>
    </xf>
    <xf numFmtId="0" fontId="28" fillId="5" borderId="13" xfId="90" applyFont="1" applyFill="1" applyBorder="1" applyAlignment="1" applyProtection="1">
      <alignment horizontal="left" wrapText="1"/>
      <protection locked="0"/>
    </xf>
    <xf numFmtId="0" fontId="15" fillId="3" borderId="8" xfId="90" applyFont="1" applyFill="1" applyBorder="1" applyAlignment="1" applyProtection="1">
      <alignment wrapText="1"/>
      <protection hidden="1"/>
    </xf>
    <xf numFmtId="0" fontId="15" fillId="3" borderId="9" xfId="90" applyFont="1" applyFill="1" applyBorder="1" applyAlignment="1" applyProtection="1">
      <alignment wrapText="1"/>
      <protection hidden="1"/>
    </xf>
    <xf numFmtId="0" fontId="15" fillId="3" borderId="37" xfId="90" applyFont="1" applyFill="1" applyBorder="1" applyAlignment="1" applyProtection="1">
      <alignment horizontal="left" wrapText="1"/>
      <protection hidden="1"/>
    </xf>
    <xf numFmtId="0" fontId="15" fillId="3" borderId="9" xfId="90" applyFont="1" applyFill="1" applyBorder="1" applyAlignment="1" applyProtection="1">
      <alignment horizontal="left" wrapText="1"/>
      <protection hidden="1"/>
    </xf>
    <xf numFmtId="0" fontId="15" fillId="3" borderId="10" xfId="90" applyFont="1" applyFill="1" applyBorder="1" applyAlignment="1" applyProtection="1">
      <alignment horizontal="left" wrapText="1"/>
      <protection hidden="1"/>
    </xf>
    <xf numFmtId="0" fontId="14" fillId="5" borderId="14" xfId="90" applyFont="1" applyFill="1" applyBorder="1" applyAlignment="1" applyProtection="1">
      <alignment horizontal="left"/>
      <protection hidden="1"/>
    </xf>
    <xf numFmtId="0" fontId="14" fillId="5" borderId="28" xfId="90" applyFont="1" applyFill="1" applyBorder="1" applyAlignment="1" applyProtection="1">
      <alignment horizontal="left"/>
      <protection hidden="1"/>
    </xf>
    <xf numFmtId="0" fontId="14" fillId="5" borderId="15" xfId="90" applyFont="1" applyFill="1" applyBorder="1" applyAlignment="1" applyProtection="1">
      <alignment horizontal="left"/>
      <protection hidden="1"/>
    </xf>
    <xf numFmtId="0" fontId="28" fillId="0" borderId="36" xfId="90" applyFont="1" applyFill="1" applyBorder="1" applyAlignment="1" applyProtection="1">
      <alignment horizontal="left" wrapText="1"/>
      <protection locked="0"/>
    </xf>
    <xf numFmtId="0" fontId="28" fillId="5" borderId="11" xfId="90" applyFont="1" applyFill="1" applyBorder="1" applyAlignment="1" applyProtection="1">
      <alignment horizontal="left" wrapText="1"/>
      <protection locked="0"/>
    </xf>
    <xf numFmtId="0" fontId="28" fillId="5" borderId="36" xfId="90" applyFont="1" applyFill="1" applyBorder="1" applyAlignment="1" applyProtection="1">
      <alignment horizontal="left" wrapText="1"/>
      <protection locked="0"/>
    </xf>
    <xf numFmtId="0" fontId="14" fillId="5" borderId="41" xfId="90" applyFont="1" applyFill="1" applyBorder="1" applyAlignment="1" applyProtection="1">
      <alignment horizontal="left" wrapText="1" shrinkToFit="1"/>
      <protection hidden="1"/>
    </xf>
    <xf numFmtId="0" fontId="14" fillId="5" borderId="24" xfId="90" applyFont="1" applyFill="1" applyBorder="1" applyAlignment="1" applyProtection="1">
      <alignment horizontal="left" wrapText="1" shrinkToFit="1"/>
      <protection hidden="1"/>
    </xf>
    <xf numFmtId="0" fontId="14" fillId="5" borderId="25" xfId="90" applyFont="1" applyFill="1" applyBorder="1" applyAlignment="1" applyProtection="1">
      <alignment horizontal="left" wrapText="1" shrinkToFit="1"/>
      <protection hidden="1"/>
    </xf>
    <xf numFmtId="0" fontId="28" fillId="0" borderId="21" xfId="90" applyFont="1" applyFill="1" applyBorder="1" applyAlignment="1" applyProtection="1">
      <alignment horizontal="left" wrapText="1"/>
      <protection locked="0"/>
    </xf>
    <xf numFmtId="0" fontId="28" fillId="0" borderId="40" xfId="90" applyFont="1" applyFill="1" applyBorder="1" applyAlignment="1" applyProtection="1">
      <alignment horizontal="left" wrapText="1"/>
      <protection locked="0"/>
    </xf>
    <xf numFmtId="0" fontId="15" fillId="11" borderId="34" xfId="90" applyFont="1" applyFill="1" applyBorder="1" applyAlignment="1" applyProtection="1">
      <alignment horizontal="left" wrapText="1"/>
      <protection hidden="1"/>
    </xf>
    <xf numFmtId="0" fontId="15" fillId="11" borderId="33" xfId="90" applyFont="1" applyFill="1" applyBorder="1" applyAlignment="1" applyProtection="1">
      <alignment horizontal="left" wrapText="1"/>
      <protection hidden="1"/>
    </xf>
    <xf numFmtId="0" fontId="38" fillId="10" borderId="34" xfId="90" applyFont="1" applyFill="1" applyBorder="1" applyAlignment="1" applyProtection="1">
      <alignment horizontal="left" vertical="center"/>
      <protection hidden="1"/>
    </xf>
    <xf numFmtId="0" fontId="38" fillId="10" borderId="33" xfId="90" applyFont="1" applyFill="1" applyBorder="1" applyAlignment="1" applyProtection="1">
      <alignment horizontal="left" vertical="center"/>
      <protection hidden="1"/>
    </xf>
    <xf numFmtId="0" fontId="38" fillId="10" borderId="32" xfId="90" applyFont="1" applyFill="1" applyBorder="1" applyAlignment="1" applyProtection="1">
      <alignment horizontal="left" vertical="center"/>
      <protection hidden="1"/>
    </xf>
    <xf numFmtId="0" fontId="14" fillId="5" borderId="41" xfId="90" applyFont="1" applyFill="1" applyBorder="1" applyAlignment="1" applyProtection="1">
      <alignment horizontal="left"/>
      <protection hidden="1"/>
    </xf>
    <xf numFmtId="0" fontId="14" fillId="5" borderId="25" xfId="90" applyFont="1" applyFill="1" applyBorder="1" applyAlignment="1" applyProtection="1">
      <alignment horizontal="left"/>
      <protection hidden="1"/>
    </xf>
    <xf numFmtId="0" fontId="28" fillId="0" borderId="20" xfId="90" applyFont="1" applyFill="1" applyBorder="1" applyAlignment="1" applyProtection="1">
      <alignment horizontal="left" wrapText="1"/>
      <protection locked="0"/>
    </xf>
    <xf numFmtId="0" fontId="28" fillId="0" borderId="17" xfId="90" applyFont="1" applyFill="1" applyBorder="1" applyAlignment="1" applyProtection="1">
      <alignment horizontal="left" wrapText="1"/>
      <protection locked="0"/>
    </xf>
    <xf numFmtId="0" fontId="28" fillId="0" borderId="18" xfId="90" applyFont="1" applyFill="1" applyBorder="1" applyAlignment="1" applyProtection="1">
      <alignment horizontal="left" wrapText="1"/>
      <protection locked="0"/>
    </xf>
    <xf numFmtId="0" fontId="15" fillId="11" borderId="38" xfId="90" applyFont="1" applyFill="1" applyBorder="1" applyProtection="1">
      <protection hidden="1"/>
    </xf>
    <xf numFmtId="0" fontId="15" fillId="11" borderId="46" xfId="90" applyFont="1" applyFill="1" applyBorder="1" applyProtection="1">
      <protection hidden="1"/>
    </xf>
    <xf numFmtId="0" fontId="15" fillId="11" borderId="37" xfId="90" applyFont="1" applyFill="1" applyBorder="1" applyProtection="1">
      <protection hidden="1"/>
    </xf>
    <xf numFmtId="0" fontId="15" fillId="11" borderId="45" xfId="90" applyFont="1" applyFill="1" applyBorder="1" applyAlignment="1" applyProtection="1">
      <alignment horizontal="left" wrapText="1"/>
      <protection hidden="1"/>
    </xf>
    <xf numFmtId="0" fontId="15" fillId="11" borderId="44" xfId="90" applyFont="1" applyFill="1" applyBorder="1" applyAlignment="1" applyProtection="1">
      <alignment horizontal="left" wrapText="1"/>
      <protection hidden="1"/>
    </xf>
    <xf numFmtId="0" fontId="15" fillId="11" borderId="43" xfId="90" applyFont="1" applyFill="1" applyBorder="1" applyAlignment="1" applyProtection="1">
      <alignment horizontal="left" wrapText="1"/>
      <protection hidden="1"/>
    </xf>
    <xf numFmtId="0" fontId="14" fillId="5" borderId="42" xfId="90" applyFont="1" applyFill="1" applyBorder="1" applyProtection="1">
      <protection hidden="1"/>
    </xf>
    <xf numFmtId="0" fontId="14" fillId="5" borderId="11" xfId="90" applyFont="1" applyFill="1" applyBorder="1" applyProtection="1">
      <protection hidden="1"/>
    </xf>
    <xf numFmtId="0" fontId="28" fillId="5" borderId="11" xfId="90" applyFont="1" applyFill="1" applyBorder="1" applyAlignment="1" applyProtection="1">
      <alignment horizontal="left" vertical="top" wrapText="1"/>
      <protection locked="0"/>
    </xf>
    <xf numFmtId="0" fontId="28" fillId="5" borderId="36" xfId="90" applyFont="1" applyFill="1" applyBorder="1" applyAlignment="1" applyProtection="1">
      <alignment horizontal="left" vertical="top" wrapText="1"/>
      <protection locked="0"/>
    </xf>
    <xf numFmtId="0" fontId="14" fillId="5" borderId="3" xfId="90" applyFont="1" applyFill="1" applyBorder="1" applyAlignment="1" applyProtection="1">
      <alignment shrinkToFit="1"/>
      <protection hidden="1"/>
    </xf>
    <xf numFmtId="0" fontId="14" fillId="5" borderId="0" xfId="90" applyFont="1" applyFill="1" applyBorder="1" applyAlignment="1" applyProtection="1">
      <alignment shrinkToFit="1"/>
      <protection hidden="1"/>
    </xf>
    <xf numFmtId="0" fontId="14" fillId="5" borderId="22" xfId="90" applyFont="1" applyFill="1" applyBorder="1" applyAlignment="1" applyProtection="1">
      <alignment shrinkToFit="1"/>
      <protection hidden="1"/>
    </xf>
    <xf numFmtId="0" fontId="28" fillId="0" borderId="1" xfId="90" applyFont="1" applyFill="1" applyBorder="1" applyAlignment="1" applyProtection="1">
      <alignment horizontal="left" wrapText="1"/>
      <protection locked="0"/>
    </xf>
    <xf numFmtId="0" fontId="28" fillId="0" borderId="47" xfId="90" applyFont="1" applyFill="1" applyBorder="1" applyAlignment="1" applyProtection="1">
      <alignment horizontal="left" wrapText="1"/>
      <protection locked="0"/>
    </xf>
    <xf numFmtId="0" fontId="14" fillId="5" borderId="12" xfId="90" applyFont="1" applyFill="1" applyBorder="1" applyProtection="1">
      <protection hidden="1"/>
    </xf>
    <xf numFmtId="0" fontId="14" fillId="5" borderId="2" xfId="90" applyFont="1" applyFill="1" applyBorder="1" applyProtection="1">
      <protection hidden="1"/>
    </xf>
    <xf numFmtId="0" fontId="14" fillId="5" borderId="29" xfId="90" applyFont="1" applyFill="1" applyBorder="1" applyProtection="1">
      <protection hidden="1"/>
    </xf>
    <xf numFmtId="0" fontId="14" fillId="5" borderId="21" xfId="90" applyFont="1" applyFill="1" applyBorder="1" applyProtection="1">
      <protection hidden="1"/>
    </xf>
    <xf numFmtId="0" fontId="14" fillId="5" borderId="19" xfId="90" applyFont="1" applyFill="1" applyBorder="1" applyProtection="1">
      <protection hidden="1"/>
    </xf>
    <xf numFmtId="0" fontId="14" fillId="5" borderId="17" xfId="90" applyFont="1" applyFill="1" applyBorder="1" applyProtection="1">
      <protection hidden="1"/>
    </xf>
    <xf numFmtId="0" fontId="14" fillId="5" borderId="16" xfId="90" applyFont="1" applyFill="1" applyBorder="1" applyProtection="1">
      <protection hidden="1"/>
    </xf>
    <xf numFmtId="0" fontId="19" fillId="5" borderId="0" xfId="90" applyFont="1" applyFill="1" applyBorder="1" applyAlignment="1" applyProtection="1">
      <alignment horizontal="left" vertical="center"/>
      <protection locked="0"/>
    </xf>
    <xf numFmtId="1" fontId="19" fillId="5" borderId="0" xfId="90" applyNumberFormat="1" applyFont="1" applyFill="1" applyBorder="1" applyAlignment="1" applyProtection="1">
      <alignment horizontal="left" vertical="center"/>
      <protection locked="0"/>
    </xf>
    <xf numFmtId="164" fontId="19" fillId="5" borderId="0" xfId="90" applyNumberFormat="1" applyFont="1" applyFill="1" applyBorder="1" applyAlignment="1" applyProtection="1">
      <alignment horizontal="left" vertical="center"/>
      <protection locked="0"/>
    </xf>
    <xf numFmtId="0" fontId="19" fillId="7" borderId="0" xfId="90" applyFont="1" applyFill="1" applyBorder="1" applyAlignment="1" applyProtection="1">
      <alignment horizontal="left" vertical="center"/>
      <protection locked="0"/>
    </xf>
    <xf numFmtId="0" fontId="15" fillId="5" borderId="3" xfId="90" applyFont="1" applyFill="1" applyBorder="1" applyProtection="1">
      <protection hidden="1"/>
    </xf>
    <xf numFmtId="0" fontId="15" fillId="5" borderId="0" xfId="90" applyFont="1" applyFill="1" applyBorder="1" applyProtection="1">
      <protection hidden="1"/>
    </xf>
    <xf numFmtId="0" fontId="31" fillId="3" borderId="34" xfId="90" applyFont="1" applyFill="1" applyBorder="1" applyAlignment="1" applyProtection="1">
      <alignment horizontal="left"/>
      <protection hidden="1"/>
    </xf>
    <xf numFmtId="0" fontId="31" fillId="3" borderId="33" xfId="90" applyFont="1" applyFill="1" applyBorder="1" applyAlignment="1" applyProtection="1">
      <alignment horizontal="left"/>
      <protection hidden="1"/>
    </xf>
    <xf numFmtId="0" fontId="31" fillId="3" borderId="32" xfId="90" applyFont="1" applyFill="1" applyBorder="1" applyAlignment="1" applyProtection="1">
      <alignment horizontal="left"/>
      <protection hidden="1"/>
    </xf>
    <xf numFmtId="0" fontId="14" fillId="5" borderId="12" xfId="90" applyFont="1" applyFill="1" applyBorder="1" applyAlignment="1" applyProtection="1">
      <alignment horizontal="left" vertical="center"/>
      <protection hidden="1"/>
    </xf>
    <xf numFmtId="0" fontId="14" fillId="5" borderId="2" xfId="90" applyFont="1" applyFill="1" applyBorder="1" applyAlignment="1" applyProtection="1">
      <alignment horizontal="left" vertical="center"/>
      <protection hidden="1"/>
    </xf>
    <xf numFmtId="0" fontId="13" fillId="0" borderId="6" xfId="90" applyFont="1" applyFill="1" applyBorder="1" applyAlignment="1" applyProtection="1">
      <alignment horizontal="center" vertical="center"/>
      <protection hidden="1"/>
    </xf>
    <xf numFmtId="0" fontId="13" fillId="0" borderId="7" xfId="90" applyFont="1" applyFill="1" applyBorder="1" applyAlignment="1" applyProtection="1">
      <alignment horizontal="center" vertical="center"/>
      <protection hidden="1"/>
    </xf>
    <xf numFmtId="0" fontId="30" fillId="3" borderId="0" xfId="90" applyFont="1" applyFill="1" applyBorder="1" applyAlignment="1" applyProtection="1">
      <alignment horizontal="center" vertical="center"/>
      <protection hidden="1"/>
    </xf>
    <xf numFmtId="0" fontId="30" fillId="3" borderId="4" xfId="90" applyFont="1" applyFill="1" applyBorder="1" applyAlignment="1" applyProtection="1">
      <alignment horizontal="center" vertical="center"/>
      <protection hidden="1"/>
    </xf>
    <xf numFmtId="0" fontId="14" fillId="5" borderId="3" xfId="90" applyFont="1" applyFill="1" applyBorder="1" applyAlignment="1" applyProtection="1">
      <alignment horizontal="right"/>
      <protection hidden="1"/>
    </xf>
    <xf numFmtId="0" fontId="14" fillId="5" borderId="0" xfId="90" applyFont="1" applyFill="1" applyBorder="1" applyAlignment="1" applyProtection="1">
      <alignment horizontal="right"/>
      <protection hidden="1"/>
    </xf>
    <xf numFmtId="0" fontId="14" fillId="5" borderId="3" xfId="90" applyFont="1" applyFill="1" applyBorder="1" applyProtection="1">
      <protection hidden="1"/>
    </xf>
    <xf numFmtId="0" fontId="14" fillId="5" borderId="0" xfId="90" applyFont="1" applyFill="1" applyBorder="1" applyProtection="1">
      <protection hidden="1"/>
    </xf>
    <xf numFmtId="0" fontId="33" fillId="3" borderId="19" xfId="0" applyFont="1" applyFill="1" applyBorder="1" applyAlignment="1" applyProtection="1">
      <alignment horizontal="right" vertical="center" wrapText="1"/>
      <protection hidden="1"/>
    </xf>
    <xf numFmtId="0" fontId="33" fillId="3" borderId="17" xfId="0" applyFont="1" applyFill="1" applyBorder="1" applyAlignment="1" applyProtection="1">
      <alignment horizontal="right" vertical="center" wrapText="1"/>
      <protection hidden="1"/>
    </xf>
    <xf numFmtId="0" fontId="35" fillId="3" borderId="17" xfId="0" applyFont="1" applyFill="1" applyBorder="1" applyAlignment="1" applyProtection="1">
      <alignment horizontal="left" vertical="center"/>
      <protection hidden="1"/>
    </xf>
    <xf numFmtId="0" fontId="35" fillId="3" borderId="18" xfId="0" applyFont="1" applyFill="1" applyBorder="1" applyAlignment="1" applyProtection="1">
      <alignment horizontal="left" vertical="center"/>
      <protection hidden="1"/>
    </xf>
    <xf numFmtId="0" fontId="14" fillId="5" borderId="3" xfId="0" applyFont="1" applyFill="1" applyBorder="1" applyAlignment="1" applyProtection="1">
      <alignment horizontal="left" vertical="top"/>
      <protection hidden="1"/>
    </xf>
    <xf numFmtId="0" fontId="14" fillId="5" borderId="8" xfId="0" applyFont="1" applyFill="1" applyBorder="1" applyAlignment="1" applyProtection="1">
      <alignment horizontal="center"/>
      <protection hidden="1"/>
    </xf>
    <xf numFmtId="0" fontId="14" fillId="5" borderId="9" xfId="0" applyFont="1" applyFill="1" applyBorder="1" applyAlignment="1" applyProtection="1">
      <alignment horizontal="center"/>
      <protection hidden="1"/>
    </xf>
    <xf numFmtId="0" fontId="14" fillId="5" borderId="10" xfId="0" applyFont="1" applyFill="1" applyBorder="1" applyAlignment="1" applyProtection="1">
      <alignment horizontal="center"/>
      <protection hidden="1"/>
    </xf>
    <xf numFmtId="0" fontId="17" fillId="5" borderId="24" xfId="0" applyFont="1" applyFill="1" applyBorder="1" applyProtection="1">
      <protection hidden="1"/>
    </xf>
    <xf numFmtId="0" fontId="17" fillId="5" borderId="30" xfId="0" applyFont="1" applyFill="1" applyBorder="1" applyProtection="1">
      <protection hidden="1"/>
    </xf>
    <xf numFmtId="0" fontId="15" fillId="5" borderId="19" xfId="0" applyFont="1" applyFill="1" applyBorder="1" applyAlignment="1" applyProtection="1">
      <alignment horizontal="left" vertical="center" wrapText="1"/>
      <protection hidden="1"/>
    </xf>
    <xf numFmtId="0" fontId="15" fillId="5" borderId="17" xfId="0" applyFont="1" applyFill="1" applyBorder="1" applyAlignment="1" applyProtection="1">
      <alignment horizontal="left" vertical="center" wrapText="1"/>
      <protection hidden="1"/>
    </xf>
    <xf numFmtId="0" fontId="15" fillId="5" borderId="16" xfId="0" applyFont="1" applyFill="1" applyBorder="1" applyAlignment="1" applyProtection="1">
      <alignment horizontal="left" vertical="center" wrapText="1"/>
      <protection hidden="1"/>
    </xf>
    <xf numFmtId="0" fontId="28" fillId="0" borderId="2" xfId="0" applyFont="1" applyFill="1" applyBorder="1" applyAlignment="1" applyProtection="1">
      <alignment horizontal="left" vertical="center" wrapText="1"/>
      <protection locked="0"/>
    </xf>
    <xf numFmtId="0" fontId="28" fillId="0" borderId="13" xfId="0" applyFont="1" applyFill="1" applyBorder="1" applyAlignment="1" applyProtection="1">
      <alignment horizontal="left" vertical="center" wrapText="1"/>
      <protection locked="0"/>
    </xf>
    <xf numFmtId="0" fontId="14" fillId="0" borderId="19" xfId="0" applyFont="1" applyFill="1" applyBorder="1" applyAlignment="1" applyProtection="1">
      <alignment horizontal="right" vertical="center"/>
      <protection hidden="1"/>
    </xf>
    <xf numFmtId="0" fontId="14" fillId="0" borderId="17" xfId="0" applyFont="1" applyFill="1" applyBorder="1" applyAlignment="1" applyProtection="1">
      <alignment horizontal="right" vertical="center"/>
      <protection hidden="1"/>
    </xf>
    <xf numFmtId="0" fontId="14" fillId="0" borderId="16" xfId="0" applyFont="1" applyFill="1" applyBorder="1" applyAlignment="1" applyProtection="1">
      <alignment horizontal="right" vertical="center"/>
      <protection hidden="1"/>
    </xf>
    <xf numFmtId="0" fontId="14" fillId="8" borderId="20" xfId="0" applyFont="1" applyFill="1" applyBorder="1" applyAlignment="1" applyProtection="1">
      <alignment horizontal="left" vertical="center"/>
      <protection hidden="1"/>
    </xf>
    <xf numFmtId="0" fontId="14" fillId="8" borderId="17" xfId="0" applyFont="1" applyFill="1" applyBorder="1" applyAlignment="1" applyProtection="1">
      <alignment horizontal="left" vertical="center"/>
      <protection hidden="1"/>
    </xf>
    <xf numFmtId="0" fontId="14" fillId="8" borderId="18" xfId="0" applyFont="1" applyFill="1" applyBorder="1" applyAlignment="1" applyProtection="1">
      <alignment horizontal="left" vertical="center"/>
      <protection hidden="1"/>
    </xf>
    <xf numFmtId="0" fontId="17" fillId="5" borderId="17" xfId="0" applyFont="1" applyFill="1" applyBorder="1" applyAlignment="1" applyProtection="1">
      <alignment horizontal="left" vertical="center" wrapText="1"/>
      <protection hidden="1"/>
    </xf>
    <xf numFmtId="0" fontId="17" fillId="5" borderId="16" xfId="0" applyFont="1" applyFill="1" applyBorder="1" applyAlignment="1" applyProtection="1">
      <alignment horizontal="left" vertical="center" wrapText="1"/>
      <protection hidden="1"/>
    </xf>
    <xf numFmtId="0" fontId="17" fillId="5" borderId="17" xfId="0" applyFont="1" applyFill="1" applyBorder="1" applyAlignment="1" applyProtection="1">
      <alignment horizontal="left" vertical="center"/>
      <protection hidden="1"/>
    </xf>
    <xf numFmtId="0" fontId="17" fillId="5" borderId="16" xfId="0" applyFont="1" applyFill="1" applyBorder="1" applyAlignment="1" applyProtection="1">
      <alignment horizontal="left" vertical="center"/>
      <protection hidden="1"/>
    </xf>
    <xf numFmtId="0" fontId="14" fillId="8" borderId="2" xfId="0" applyFont="1" applyFill="1" applyBorder="1" applyAlignment="1" applyProtection="1">
      <alignment horizontal="left" vertical="center" wrapText="1"/>
      <protection hidden="1"/>
    </xf>
    <xf numFmtId="0" fontId="14" fillId="8" borderId="13" xfId="0" applyFont="1" applyFill="1" applyBorder="1" applyAlignment="1" applyProtection="1">
      <alignment horizontal="left" vertical="center" wrapText="1"/>
      <protection hidden="1"/>
    </xf>
    <xf numFmtId="0" fontId="15" fillId="5" borderId="12" xfId="0" applyFont="1" applyFill="1" applyBorder="1" applyAlignment="1" applyProtection="1">
      <alignment horizontal="left" vertical="center"/>
      <protection hidden="1"/>
    </xf>
    <xf numFmtId="0" fontId="17" fillId="5" borderId="17" xfId="0" applyFont="1" applyFill="1" applyBorder="1" applyAlignment="1" applyProtection="1">
      <alignment vertical="center" wrapText="1"/>
      <protection hidden="1"/>
    </xf>
    <xf numFmtId="0" fontId="17" fillId="5" borderId="16" xfId="0" applyFont="1" applyFill="1" applyBorder="1" applyAlignment="1" applyProtection="1">
      <alignment vertical="center" wrapText="1"/>
      <protection hidden="1"/>
    </xf>
    <xf numFmtId="0" fontId="26" fillId="0" borderId="2" xfId="0" applyFont="1" applyFill="1" applyBorder="1" applyAlignment="1" applyProtection="1">
      <alignment horizontal="left" vertical="center" wrapText="1"/>
      <protection locked="0"/>
    </xf>
    <xf numFmtId="0" fontId="26" fillId="0" borderId="13" xfId="0" applyFont="1" applyFill="1" applyBorder="1" applyAlignment="1" applyProtection="1">
      <alignment horizontal="left" vertical="center" wrapText="1"/>
      <protection locked="0"/>
    </xf>
    <xf numFmtId="0" fontId="15" fillId="5" borderId="19" xfId="0" applyFont="1" applyFill="1" applyBorder="1" applyAlignment="1" applyProtection="1">
      <alignment vertical="center" wrapText="1"/>
      <protection hidden="1"/>
    </xf>
    <xf numFmtId="0" fontId="15" fillId="5" borderId="17" xfId="0" applyFont="1" applyFill="1" applyBorder="1" applyAlignment="1" applyProtection="1">
      <alignment vertical="center" wrapText="1"/>
      <protection hidden="1"/>
    </xf>
    <xf numFmtId="0" fontId="15" fillId="5" borderId="16" xfId="0" applyFont="1" applyFill="1" applyBorder="1" applyAlignment="1" applyProtection="1">
      <alignment vertical="center" wrapText="1"/>
      <protection hidden="1"/>
    </xf>
    <xf numFmtId="0" fontId="14" fillId="0" borderId="19" xfId="0" applyFont="1" applyFill="1" applyBorder="1" applyAlignment="1" applyProtection="1">
      <alignment horizontal="right"/>
      <protection hidden="1"/>
    </xf>
    <xf numFmtId="0" fontId="14" fillId="0" borderId="17" xfId="0" applyFont="1" applyFill="1" applyBorder="1" applyAlignment="1" applyProtection="1">
      <alignment horizontal="right"/>
      <protection hidden="1"/>
    </xf>
    <xf numFmtId="0" fontId="14" fillId="0" borderId="16" xfId="0" applyFont="1" applyFill="1" applyBorder="1" applyAlignment="1" applyProtection="1">
      <alignment horizontal="right"/>
      <protection hidden="1"/>
    </xf>
    <xf numFmtId="0" fontId="26" fillId="8" borderId="20" xfId="0" applyFont="1" applyFill="1" applyBorder="1" applyAlignment="1" applyProtection="1">
      <alignment horizontal="left"/>
      <protection hidden="1"/>
    </xf>
    <xf numFmtId="0" fontId="26" fillId="8" borderId="17" xfId="0" applyFont="1" applyFill="1" applyBorder="1" applyAlignment="1" applyProtection="1">
      <alignment horizontal="left"/>
      <protection hidden="1"/>
    </xf>
    <xf numFmtId="0" fontId="26" fillId="8" borderId="18" xfId="0" applyFont="1" applyFill="1" applyBorder="1" applyAlignment="1" applyProtection="1">
      <alignment horizontal="left"/>
      <protection hidden="1"/>
    </xf>
    <xf numFmtId="0" fontId="26" fillId="8" borderId="2" xfId="0" applyFont="1" applyFill="1" applyBorder="1" applyAlignment="1" applyProtection="1">
      <alignment horizontal="left" vertical="center" wrapText="1"/>
      <protection hidden="1"/>
    </xf>
    <xf numFmtId="0" fontId="26" fillId="8" borderId="13" xfId="0" applyFont="1" applyFill="1" applyBorder="1" applyAlignment="1" applyProtection="1">
      <alignment horizontal="left" vertical="center" wrapText="1"/>
      <protection hidden="1"/>
    </xf>
    <xf numFmtId="0" fontId="17" fillId="5" borderId="17" xfId="0" applyFont="1" applyFill="1" applyBorder="1" applyAlignment="1" applyProtection="1">
      <alignment vertical="center"/>
      <protection hidden="1"/>
    </xf>
    <xf numFmtId="0" fontId="17" fillId="5" borderId="16" xfId="0" applyFont="1" applyFill="1" applyBorder="1" applyAlignment="1" applyProtection="1">
      <alignment vertical="center"/>
      <protection hidden="1"/>
    </xf>
    <xf numFmtId="0" fontId="15" fillId="5" borderId="29" xfId="0" applyFont="1" applyFill="1" applyBorder="1" applyAlignment="1" applyProtection="1">
      <alignment vertical="center"/>
      <protection hidden="1"/>
    </xf>
    <xf numFmtId="0" fontId="15" fillId="5" borderId="21" xfId="0" applyFont="1" applyFill="1" applyBorder="1" applyAlignment="1" applyProtection="1">
      <alignment vertical="center"/>
      <protection hidden="1"/>
    </xf>
    <xf numFmtId="0" fontId="14" fillId="0" borderId="2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vertical="center"/>
      <protection hidden="1"/>
    </xf>
    <xf numFmtId="0" fontId="14" fillId="0" borderId="11" xfId="0" applyFont="1" applyFill="1" applyBorder="1" applyAlignment="1" applyProtection="1">
      <alignment horizontal="center" vertical="center"/>
      <protection hidden="1"/>
    </xf>
    <xf numFmtId="0" fontId="20" fillId="5" borderId="19" xfId="0" applyFont="1" applyFill="1" applyBorder="1" applyAlignment="1" applyProtection="1">
      <alignment vertical="top"/>
      <protection hidden="1"/>
    </xf>
    <xf numFmtId="0" fontId="20" fillId="5" borderId="17" xfId="0" applyFont="1" applyFill="1" applyBorder="1" applyAlignment="1" applyProtection="1">
      <alignment vertical="top"/>
      <protection hidden="1"/>
    </xf>
    <xf numFmtId="0" fontId="20" fillId="5" borderId="18" xfId="0" applyFont="1" applyFill="1" applyBorder="1" applyAlignment="1" applyProtection="1">
      <alignment vertical="top"/>
      <protection hidden="1"/>
    </xf>
    <xf numFmtId="0" fontId="15" fillId="5" borderId="12" xfId="0" applyFont="1" applyFill="1" applyBorder="1" applyAlignment="1" applyProtection="1">
      <alignment vertical="center"/>
      <protection hidden="1"/>
    </xf>
    <xf numFmtId="0" fontId="15" fillId="5" borderId="2" xfId="0" applyFont="1" applyFill="1" applyBorder="1" applyAlignment="1" applyProtection="1">
      <alignment vertical="center"/>
      <protection hidden="1"/>
    </xf>
    <xf numFmtId="0" fontId="31" fillId="3" borderId="3" xfId="0" applyFont="1" applyFill="1" applyBorder="1" applyProtection="1">
      <protection hidden="1"/>
    </xf>
    <xf numFmtId="0" fontId="31" fillId="3" borderId="0" xfId="0" applyFont="1" applyFill="1" applyBorder="1" applyProtection="1">
      <protection hidden="1"/>
    </xf>
    <xf numFmtId="0" fontId="14" fillId="0" borderId="23" xfId="0" applyFont="1" applyFill="1" applyBorder="1" applyAlignment="1" applyProtection="1">
      <alignment horizontal="center" vertical="center"/>
      <protection locked="0" hidden="1"/>
    </xf>
    <xf numFmtId="0" fontId="14" fillId="0" borderId="27" xfId="0" applyFont="1" applyFill="1" applyBorder="1" applyAlignment="1" applyProtection="1">
      <alignment horizontal="center" vertical="center"/>
      <protection locked="0" hidden="1"/>
    </xf>
    <xf numFmtId="0" fontId="20" fillId="5" borderId="20" xfId="0" applyFont="1" applyFill="1" applyBorder="1" applyAlignment="1" applyProtection="1">
      <alignment vertical="top"/>
      <protection hidden="1"/>
    </xf>
    <xf numFmtId="0" fontId="20" fillId="5" borderId="16" xfId="0" applyFont="1" applyFill="1" applyBorder="1" applyAlignment="1" applyProtection="1">
      <alignment vertical="top"/>
      <protection hidden="1"/>
    </xf>
    <xf numFmtId="0" fontId="14" fillId="8" borderId="20" xfId="0" applyFont="1" applyFill="1" applyBorder="1" applyAlignment="1" applyProtection="1">
      <alignment horizontal="left"/>
      <protection hidden="1"/>
    </xf>
    <xf numFmtId="0" fontId="14" fillId="8" borderId="17" xfId="0" applyFont="1" applyFill="1" applyBorder="1" applyAlignment="1" applyProtection="1">
      <alignment horizontal="left"/>
      <protection hidden="1"/>
    </xf>
    <xf numFmtId="0" fontId="14" fillId="8" borderId="18" xfId="0" applyFont="1" applyFill="1" applyBorder="1" applyAlignment="1" applyProtection="1">
      <alignment horizontal="left"/>
      <protection hidden="1"/>
    </xf>
    <xf numFmtId="0" fontId="21" fillId="9" borderId="19" xfId="0" applyFont="1" applyFill="1" applyBorder="1" applyAlignment="1" applyProtection="1">
      <alignment horizontal="left" vertical="center"/>
      <protection hidden="1"/>
    </xf>
    <xf numFmtId="0" fontId="21" fillId="9" borderId="17" xfId="0" applyFont="1" applyFill="1" applyBorder="1" applyAlignment="1" applyProtection="1">
      <alignment horizontal="left" vertical="center"/>
      <protection hidden="1"/>
    </xf>
    <xf numFmtId="0" fontId="21" fillId="9" borderId="16" xfId="0" applyFont="1" applyFill="1" applyBorder="1" applyAlignment="1" applyProtection="1">
      <alignment horizontal="left" vertical="center"/>
      <protection hidden="1"/>
    </xf>
    <xf numFmtId="0" fontId="23" fillId="9" borderId="17" xfId="0" applyFont="1" applyFill="1" applyBorder="1" applyAlignment="1" applyProtection="1">
      <alignment vertical="center"/>
      <protection hidden="1"/>
    </xf>
    <xf numFmtId="0" fontId="23" fillId="9" borderId="16" xfId="0" applyFont="1" applyFill="1" applyBorder="1" applyAlignment="1" applyProtection="1">
      <alignment vertical="center"/>
      <protection hidden="1"/>
    </xf>
    <xf numFmtId="0" fontId="21" fillId="9" borderId="20" xfId="0" applyFont="1" applyFill="1" applyBorder="1" applyAlignment="1" applyProtection="1">
      <alignment vertical="center" wrapText="1"/>
      <protection hidden="1"/>
    </xf>
    <xf numFmtId="0" fontId="21" fillId="9" borderId="17" xfId="0" applyFont="1" applyFill="1" applyBorder="1" applyAlignment="1" applyProtection="1">
      <alignment vertical="center" wrapText="1"/>
      <protection hidden="1"/>
    </xf>
    <xf numFmtId="0" fontId="21" fillId="9" borderId="16" xfId="0" applyFont="1" applyFill="1" applyBorder="1" applyAlignment="1" applyProtection="1">
      <alignment vertical="center" wrapText="1"/>
      <protection hidden="1"/>
    </xf>
    <xf numFmtId="0" fontId="23" fillId="9" borderId="17" xfId="0" applyFont="1" applyFill="1" applyBorder="1" applyAlignment="1" applyProtection="1">
      <alignment vertical="center" wrapText="1"/>
      <protection hidden="1"/>
    </xf>
    <xf numFmtId="0" fontId="23" fillId="9" borderId="16" xfId="0" applyFont="1" applyFill="1" applyBorder="1" applyAlignment="1" applyProtection="1">
      <alignment vertical="center" wrapText="1"/>
      <protection hidden="1"/>
    </xf>
    <xf numFmtId="0" fontId="26" fillId="8" borderId="2" xfId="0" applyFont="1" applyFill="1" applyBorder="1" applyAlignment="1" applyProtection="1">
      <alignment horizontal="left" vertical="center"/>
      <protection hidden="1"/>
    </xf>
    <xf numFmtId="0" fontId="15" fillId="5" borderId="20" xfId="0" applyFont="1" applyFill="1" applyBorder="1" applyAlignment="1" applyProtection="1">
      <alignment horizontal="left" vertical="center" wrapText="1"/>
      <protection hidden="1"/>
    </xf>
    <xf numFmtId="0" fontId="15" fillId="5" borderId="2" xfId="0" applyFont="1" applyFill="1" applyBorder="1" applyAlignment="1" applyProtection="1">
      <alignment wrapText="1"/>
      <protection hidden="1"/>
    </xf>
    <xf numFmtId="0" fontId="19" fillId="0" borderId="0" xfId="0" applyFont="1" applyFill="1" applyBorder="1" applyAlignment="1" applyProtection="1">
      <alignment horizontal="left" vertical="center"/>
      <protection locked="0"/>
    </xf>
    <xf numFmtId="1" fontId="19" fillId="0" borderId="0" xfId="0" applyNumberFormat="1" applyFont="1" applyFill="1" applyBorder="1" applyAlignment="1" applyProtection="1">
      <alignment horizontal="left" vertical="center"/>
      <protection locked="0"/>
    </xf>
    <xf numFmtId="164" fontId="19" fillId="0" borderId="0" xfId="0" applyNumberFormat="1" applyFont="1" applyFill="1" applyBorder="1" applyAlignment="1" applyProtection="1">
      <alignment horizontal="left" vertical="center"/>
      <protection locked="0"/>
    </xf>
    <xf numFmtId="0" fontId="19" fillId="0" borderId="9" xfId="0" applyFont="1" applyFill="1" applyBorder="1" applyAlignment="1" applyProtection="1">
      <alignment horizontal="left" vertical="center"/>
      <protection locked="0"/>
    </xf>
    <xf numFmtId="0" fontId="15" fillId="5" borderId="12" xfId="0" applyFont="1" applyFill="1" applyBorder="1" applyAlignment="1" applyProtection="1">
      <alignment wrapText="1"/>
      <protection hidden="1"/>
    </xf>
    <xf numFmtId="0" fontId="21" fillId="9" borderId="19" xfId="0" applyFont="1" applyFill="1" applyBorder="1" applyAlignment="1" applyProtection="1">
      <alignment vertical="center" wrapText="1"/>
      <protection hidden="1"/>
    </xf>
    <xf numFmtId="0" fontId="26" fillId="0" borderId="2" xfId="0" applyFont="1" applyFill="1" applyBorder="1" applyAlignment="1" applyProtection="1">
      <alignment horizontal="left" wrapText="1"/>
      <protection locked="0"/>
    </xf>
    <xf numFmtId="0" fontId="26" fillId="0" borderId="13" xfId="0" applyFont="1" applyFill="1" applyBorder="1" applyAlignment="1" applyProtection="1">
      <alignment horizontal="left" wrapText="1"/>
      <protection locked="0"/>
    </xf>
    <xf numFmtId="0" fontId="43" fillId="8" borderId="20" xfId="0" applyFont="1" applyFill="1" applyBorder="1" applyAlignment="1" applyProtection="1">
      <alignment horizontal="right" vertical="center" wrapText="1"/>
      <protection hidden="1"/>
    </xf>
    <xf numFmtId="0" fontId="43" fillId="8" borderId="17" xfId="0" applyFont="1" applyFill="1" applyBorder="1" applyAlignment="1" applyProtection="1">
      <alignment horizontal="right" vertical="center" wrapText="1"/>
      <protection hidden="1"/>
    </xf>
    <xf numFmtId="0" fontId="43" fillId="8" borderId="18" xfId="0" applyFont="1" applyFill="1" applyBorder="1" applyAlignment="1" applyProtection="1">
      <alignment horizontal="right" vertical="center" wrapText="1"/>
      <protection hidden="1"/>
    </xf>
    <xf numFmtId="0" fontId="43" fillId="8" borderId="20" xfId="0" applyFont="1" applyFill="1" applyBorder="1" applyAlignment="1" applyProtection="1">
      <alignment horizontal="right" wrapText="1"/>
      <protection hidden="1"/>
    </xf>
    <xf numFmtId="0" fontId="43" fillId="8" borderId="17" xfId="0" applyFont="1" applyFill="1" applyBorder="1" applyAlignment="1" applyProtection="1">
      <alignment horizontal="right" wrapText="1"/>
      <protection hidden="1"/>
    </xf>
    <xf numFmtId="0" fontId="43" fillId="8" borderId="18" xfId="0" applyFont="1" applyFill="1" applyBorder="1" applyAlignment="1" applyProtection="1">
      <alignment horizontal="right" wrapText="1"/>
      <protection hidden="1"/>
    </xf>
    <xf numFmtId="0" fontId="26" fillId="8" borderId="2" xfId="0" applyFont="1" applyFill="1" applyBorder="1" applyAlignment="1" applyProtection="1">
      <alignment horizontal="left" wrapText="1"/>
      <protection hidden="1"/>
    </xf>
    <xf numFmtId="0" fontId="26" fillId="8" borderId="13" xfId="0" applyFont="1" applyFill="1" applyBorder="1" applyAlignment="1" applyProtection="1">
      <alignment horizontal="left" wrapText="1"/>
      <protection hidden="1"/>
    </xf>
    <xf numFmtId="0" fontId="14" fillId="8" borderId="20" xfId="0" applyFont="1" applyFill="1" applyBorder="1" applyAlignment="1" applyProtection="1">
      <alignment wrapText="1"/>
      <protection hidden="1"/>
    </xf>
    <xf numFmtId="0" fontId="14" fillId="8" borderId="17" xfId="0" applyFont="1" applyFill="1" applyBorder="1" applyAlignment="1" applyProtection="1">
      <alignment wrapText="1"/>
      <protection hidden="1"/>
    </xf>
    <xf numFmtId="0" fontId="14" fillId="8" borderId="18" xfId="0" applyFont="1" applyFill="1" applyBorder="1" applyAlignment="1" applyProtection="1">
      <alignment wrapText="1"/>
      <protection hidden="1"/>
    </xf>
    <xf numFmtId="0" fontId="17" fillId="5" borderId="20" xfId="0" applyFont="1" applyFill="1" applyBorder="1" applyAlignment="1" applyProtection="1">
      <protection hidden="1"/>
    </xf>
    <xf numFmtId="0" fontId="17" fillId="5" borderId="17" xfId="0" applyFont="1" applyFill="1" applyBorder="1" applyAlignment="1" applyProtection="1">
      <protection hidden="1"/>
    </xf>
    <xf numFmtId="0" fontId="17" fillId="5" borderId="16" xfId="0" applyFont="1" applyFill="1" applyBorder="1" applyAlignment="1" applyProtection="1">
      <protection hidden="1"/>
    </xf>
    <xf numFmtId="0" fontId="17" fillId="5" borderId="19" xfId="0" applyFont="1" applyFill="1" applyBorder="1" applyAlignment="1" applyProtection="1">
      <protection hidden="1"/>
    </xf>
    <xf numFmtId="0" fontId="15" fillId="5" borderId="12" xfId="0" applyFont="1" applyFill="1" applyBorder="1" applyProtection="1">
      <protection hidden="1"/>
    </xf>
    <xf numFmtId="0" fontId="15" fillId="5" borderId="2" xfId="0" applyFont="1" applyFill="1" applyBorder="1" applyProtection="1">
      <protection hidden="1"/>
    </xf>
    <xf numFmtId="0" fontId="35" fillId="3" borderId="17" xfId="0" applyFont="1" applyFill="1" applyBorder="1" applyAlignment="1" applyProtection="1">
      <alignment vertical="center"/>
      <protection hidden="1"/>
    </xf>
    <xf numFmtId="0" fontId="35" fillId="3" borderId="18" xfId="0" applyFont="1" applyFill="1" applyBorder="1" applyAlignment="1" applyProtection="1">
      <alignment vertical="center"/>
      <protection hidden="1"/>
    </xf>
    <xf numFmtId="0" fontId="15" fillId="5" borderId="19" xfId="0" applyFont="1" applyFill="1" applyBorder="1" applyAlignment="1" applyProtection="1">
      <alignment wrapText="1"/>
      <protection hidden="1"/>
    </xf>
    <xf numFmtId="0" fontId="15" fillId="5" borderId="17" xfId="0" applyFont="1" applyFill="1" applyBorder="1" applyAlignment="1" applyProtection="1">
      <alignment wrapText="1"/>
      <protection hidden="1"/>
    </xf>
    <xf numFmtId="0" fontId="15" fillId="5" borderId="16" xfId="0" applyFont="1" applyFill="1" applyBorder="1" applyAlignment="1" applyProtection="1">
      <alignment wrapText="1"/>
      <protection hidden="1"/>
    </xf>
    <xf numFmtId="0" fontId="26" fillId="0" borderId="20" xfId="0" applyFont="1" applyFill="1" applyBorder="1" applyAlignment="1" applyProtection="1">
      <alignment horizontal="left" wrapText="1"/>
      <protection locked="0"/>
    </xf>
    <xf numFmtId="0" fontId="26" fillId="0" borderId="17" xfId="0" applyFont="1" applyFill="1" applyBorder="1" applyAlignment="1" applyProtection="1">
      <alignment horizontal="left" wrapText="1"/>
      <protection locked="0"/>
    </xf>
    <xf numFmtId="0" fontId="26" fillId="0" borderId="18" xfId="0" applyFont="1" applyFill="1" applyBorder="1" applyAlignment="1" applyProtection="1">
      <alignment horizontal="left" wrapText="1"/>
      <protection locked="0"/>
    </xf>
    <xf numFmtId="0" fontId="17" fillId="5" borderId="17" xfId="0" applyFont="1" applyFill="1" applyBorder="1" applyProtection="1">
      <protection hidden="1"/>
    </xf>
    <xf numFmtId="0" fontId="17" fillId="5" borderId="16" xfId="0" applyFont="1" applyFill="1" applyBorder="1" applyProtection="1">
      <protection hidden="1"/>
    </xf>
    <xf numFmtId="0" fontId="17" fillId="5" borderId="17" xfId="0" applyFont="1" applyFill="1" applyBorder="1" applyAlignment="1" applyProtection="1">
      <alignment wrapText="1"/>
      <protection hidden="1"/>
    </xf>
    <xf numFmtId="0" fontId="17" fillId="5" borderId="16" xfId="0" applyFont="1" applyFill="1" applyBorder="1" applyAlignment="1" applyProtection="1">
      <alignment wrapText="1"/>
      <protection hidden="1"/>
    </xf>
    <xf numFmtId="0" fontId="15" fillId="5" borderId="19" xfId="0" applyFont="1" applyFill="1" applyBorder="1" applyAlignment="1" applyProtection="1">
      <alignment horizontal="left"/>
      <protection hidden="1"/>
    </xf>
    <xf numFmtId="0" fontId="15" fillId="5" borderId="17" xfId="0" applyFont="1" applyFill="1" applyBorder="1" applyAlignment="1" applyProtection="1">
      <alignment horizontal="left"/>
      <protection hidden="1"/>
    </xf>
    <xf numFmtId="0" fontId="15" fillId="5" borderId="16" xfId="0" applyFont="1" applyFill="1" applyBorder="1" applyAlignment="1" applyProtection="1">
      <alignment horizontal="left"/>
      <protection hidden="1"/>
    </xf>
    <xf numFmtId="0" fontId="15" fillId="5" borderId="12" xfId="0" applyFont="1" applyFill="1" applyBorder="1" applyAlignment="1" applyProtection="1">
      <alignment horizontal="left"/>
      <protection hidden="1"/>
    </xf>
    <xf numFmtId="0" fontId="15" fillId="5" borderId="2" xfId="0" applyFont="1" applyFill="1" applyBorder="1" applyAlignment="1" applyProtection="1">
      <alignment horizontal="left"/>
      <protection hidden="1"/>
    </xf>
    <xf numFmtId="2" fontId="14" fillId="0" borderId="2" xfId="0" applyNumberFormat="1" applyFont="1" applyFill="1" applyBorder="1" applyAlignment="1" applyProtection="1">
      <alignment horizontal="center"/>
      <protection locked="0"/>
    </xf>
    <xf numFmtId="2" fontId="14" fillId="8" borderId="2" xfId="0" applyNumberFormat="1" applyFont="1" applyFill="1" applyBorder="1" applyAlignment="1" applyProtection="1">
      <alignment horizontal="center" vertical="top"/>
      <protection hidden="1"/>
    </xf>
    <xf numFmtId="2" fontId="14" fillId="8" borderId="2" xfId="0" applyNumberFormat="1" applyFont="1" applyFill="1" applyBorder="1" applyAlignment="1" applyProtection="1">
      <alignment horizontal="center" wrapText="1"/>
      <protection hidden="1"/>
    </xf>
    <xf numFmtId="2" fontId="14" fillId="0" borderId="2" xfId="0" applyNumberFormat="1" applyFont="1" applyFill="1" applyBorder="1" applyAlignment="1" applyProtection="1">
      <alignment horizontal="center" wrapText="1"/>
      <protection locked="0"/>
    </xf>
  </cellXfs>
  <cellStyles count="18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Neutral" xfId="1" builtinId="28"/>
    <cellStyle name="Neutral 2" xfId="91"/>
    <cellStyle name="Normal" xfId="0" builtinId="0"/>
    <cellStyle name="Normal 2" xfId="90"/>
  </cellStyles>
  <dxfs count="313">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solid">
          <fgColor indexed="64"/>
          <bgColor theme="0" tint="-0.249977111117893"/>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rgb="FF9C0006"/>
      </font>
      <fill>
        <patternFill patternType="solid">
          <fgColor indexed="64"/>
          <bgColor rgb="FFFFFF00"/>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rgb="FF9C0006"/>
      </font>
      <fill>
        <patternFill patternType="solid">
          <fgColor indexed="64"/>
          <bgColor rgb="FFFFFF00"/>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rgb="FF9C0006"/>
      </font>
      <fill>
        <patternFill patternType="solid">
          <fgColor indexed="64"/>
          <bgColor rgb="FFFFFF00"/>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rgb="FF9C0006"/>
      </font>
      <fill>
        <patternFill patternType="solid">
          <fgColor indexed="64"/>
          <bgColor rgb="FFFFFF00"/>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rgb="FF9C0006"/>
      </font>
      <fill>
        <patternFill patternType="solid">
          <fgColor indexed="64"/>
          <bgColor rgb="FFFFFF00"/>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rgb="FF9C0006"/>
      </font>
      <fill>
        <patternFill patternType="solid">
          <fgColor indexed="64"/>
          <bgColor rgb="FFFFFF00"/>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rgb="FF9C0006"/>
      </font>
      <fill>
        <patternFill patternType="solid">
          <fgColor indexed="64"/>
          <bgColor rgb="FFFFFF00"/>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rgb="FF9C0006"/>
      </font>
      <fill>
        <patternFill patternType="solid">
          <fgColor indexed="64"/>
          <bgColor rgb="FFFFFF00"/>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rgb="FF9C0006"/>
      </font>
      <fill>
        <patternFill patternType="solid">
          <fgColor indexed="64"/>
          <bgColor rgb="FFFFFF00"/>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auto="1"/>
      </font>
      <fill>
        <patternFill patternType="none">
          <fgColor indexed="64"/>
          <bgColor indexed="65"/>
        </patternFill>
      </fill>
    </dxf>
    <dxf>
      <font>
        <color rgb="FF9C0006"/>
      </font>
      <fill>
        <patternFill patternType="solid">
          <fgColor indexed="64"/>
          <bgColor rgb="FFFFFF00"/>
        </patternFill>
      </fill>
    </dxf>
    <dxf>
      <font>
        <color theme="1"/>
      </font>
      <fill>
        <patternFill patternType="solid">
          <fgColor indexed="64"/>
          <bgColor rgb="FFFFFF00"/>
        </patternFill>
      </fill>
    </dxf>
    <dxf>
      <font>
        <color theme="1"/>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theme="1"/>
      </font>
      <fill>
        <patternFill patternType="solid">
          <fgColor indexed="64"/>
          <bgColor rgb="FFFFFF00"/>
        </patternFill>
      </fill>
    </dxf>
    <dxf>
      <font>
        <color theme="1"/>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theme="1"/>
      </font>
      <fill>
        <patternFill patternType="solid">
          <fgColor indexed="64"/>
          <bgColor rgb="FFFFFF00"/>
        </patternFill>
      </fill>
    </dxf>
    <dxf>
      <font>
        <color theme="1"/>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theme="1"/>
      </font>
      <fill>
        <patternFill patternType="solid">
          <fgColor indexed="64"/>
          <bgColor rgb="FFFFFF00"/>
        </patternFill>
      </fill>
    </dxf>
    <dxf>
      <font>
        <color theme="1"/>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theme="1"/>
      </font>
      <fill>
        <patternFill patternType="solid">
          <fgColor indexed="64"/>
          <bgColor rgb="FFFFFF00"/>
        </patternFill>
      </fill>
    </dxf>
    <dxf>
      <font>
        <color theme="1"/>
      </font>
      <fill>
        <patternFill patternType="solid">
          <fgColor indexed="64"/>
          <bgColor rgb="FFFFFF00"/>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rgb="FF9C0006"/>
      </font>
      <fill>
        <patternFill patternType="solid">
          <fgColor indexed="64"/>
          <bgColor rgb="FFFFFF00"/>
        </patternFill>
      </fill>
    </dxf>
    <dxf>
      <font>
        <color rgb="FF9C0006"/>
      </font>
      <fill>
        <patternFill patternType="solid">
          <fgColor indexed="64"/>
          <bgColor rgb="FFFFFF00"/>
        </patternFill>
      </fill>
    </dxf>
    <dxf>
      <font>
        <color rgb="FF9C0006"/>
      </font>
      <fill>
        <patternFill patternType="solid">
          <fgColor indexed="64"/>
          <bgColor rgb="FFFFFF00"/>
        </patternFill>
      </fill>
    </dxf>
    <dxf>
      <font>
        <color auto="1"/>
      </font>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emf"/></Relationships>
</file>

<file path=xl/drawings/_rels/drawing30.xml.rels><?xml version="1.0" encoding="UTF-8" standalone="yes"?>
<Relationships xmlns="http://schemas.openxmlformats.org/package/2006/relationships"><Relationship Id="rId1" Type="http://schemas.openxmlformats.org/officeDocument/2006/relationships/image" Target="../media/image2.emf"/></Relationships>
</file>

<file path=xl/drawings/_rels/drawing31.xml.rels><?xml version="1.0" encoding="UTF-8" standalone="yes"?>
<Relationships xmlns="http://schemas.openxmlformats.org/package/2006/relationships"><Relationship Id="rId1" Type="http://schemas.openxmlformats.org/officeDocument/2006/relationships/image" Target="../media/image2.emf"/></Relationships>
</file>

<file path=xl/drawings/_rels/drawing3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3.xml.rels><?xml version="1.0" encoding="UTF-8" standalone="yes"?>
<Relationships xmlns="http://schemas.openxmlformats.org/package/2006/relationships"><Relationship Id="rId1" Type="http://schemas.openxmlformats.org/officeDocument/2006/relationships/image" Target="../media/image2.emf"/></Relationships>
</file>

<file path=xl/drawings/_rels/drawing34.xml.rels><?xml version="1.0" encoding="UTF-8" standalone="yes"?>
<Relationships xmlns="http://schemas.openxmlformats.org/package/2006/relationships"><Relationship Id="rId1" Type="http://schemas.openxmlformats.org/officeDocument/2006/relationships/image" Target="../media/image2.emf"/></Relationships>
</file>

<file path=xl/drawings/_rels/drawing35.xml.rels><?xml version="1.0" encoding="UTF-8" standalone="yes"?>
<Relationships xmlns="http://schemas.openxmlformats.org/package/2006/relationships"><Relationship Id="rId1" Type="http://schemas.openxmlformats.org/officeDocument/2006/relationships/image" Target="../media/image2.emf"/></Relationships>
</file>

<file path=xl/drawings/_rels/drawing36.xml.rels><?xml version="1.0" encoding="UTF-8" standalone="yes"?>
<Relationships xmlns="http://schemas.openxmlformats.org/package/2006/relationships"><Relationship Id="rId1" Type="http://schemas.openxmlformats.org/officeDocument/2006/relationships/image" Target="../media/image2.emf"/></Relationships>
</file>

<file path=xl/drawings/_rels/drawing37.xml.rels><?xml version="1.0" encoding="UTF-8" standalone="yes"?>
<Relationships xmlns="http://schemas.openxmlformats.org/package/2006/relationships"><Relationship Id="rId1" Type="http://schemas.openxmlformats.org/officeDocument/2006/relationships/image" Target="../media/image2.emf"/></Relationships>
</file>

<file path=xl/drawings/_rels/drawing38.xml.rels><?xml version="1.0" encoding="UTF-8" standalone="yes"?>
<Relationships xmlns="http://schemas.openxmlformats.org/package/2006/relationships"><Relationship Id="rId1" Type="http://schemas.openxmlformats.org/officeDocument/2006/relationships/image" Target="../media/image2.emf"/></Relationships>
</file>

<file path=xl/drawings/_rels/drawing39.xml.rels><?xml version="1.0" encoding="UTF-8" standalone="yes"?>
<Relationships xmlns="http://schemas.openxmlformats.org/package/2006/relationships"><Relationship Id="rId1" Type="http://schemas.openxmlformats.org/officeDocument/2006/relationships/image" Target="../media/image2.emf"/></Relationships>
</file>

<file path=xl/drawings/_rels/drawing40.xml.rels><?xml version="1.0" encoding="UTF-8" standalone="yes"?>
<Relationships xmlns="http://schemas.openxmlformats.org/package/2006/relationships"><Relationship Id="rId1" Type="http://schemas.openxmlformats.org/officeDocument/2006/relationships/image" Target="../media/image2.emf"/></Relationships>
</file>

<file path=xl/drawings/_rels/drawing41.xml.rels><?xml version="1.0" encoding="UTF-8" standalone="yes"?>
<Relationships xmlns="http://schemas.openxmlformats.org/package/2006/relationships"><Relationship Id="rId1" Type="http://schemas.openxmlformats.org/officeDocument/2006/relationships/image" Target="../media/image2.emf"/></Relationships>
</file>

<file path=xl/drawings/_rels/drawing4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4.xml.rels><?xml version="1.0" encoding="UTF-8" standalone="yes"?>
<Relationships xmlns="http://schemas.openxmlformats.org/package/2006/relationships"><Relationship Id="rId1" Type="http://schemas.openxmlformats.org/officeDocument/2006/relationships/image" Target="../media/image2.emf"/></Relationships>
</file>

<file path=xl/drawings/_rels/drawing45.xml.rels><?xml version="1.0" encoding="UTF-8" standalone="yes"?>
<Relationships xmlns="http://schemas.openxmlformats.org/package/2006/relationships"><Relationship Id="rId1" Type="http://schemas.openxmlformats.org/officeDocument/2006/relationships/image" Target="../media/image2.emf"/></Relationships>
</file>

<file path=xl/drawings/_rels/drawing46.xml.rels><?xml version="1.0" encoding="UTF-8" standalone="yes"?>
<Relationships xmlns="http://schemas.openxmlformats.org/package/2006/relationships"><Relationship Id="rId1" Type="http://schemas.openxmlformats.org/officeDocument/2006/relationships/image" Target="../media/image2.emf"/></Relationships>
</file>

<file path=xl/drawings/_rels/drawing47.xml.rels><?xml version="1.0" encoding="UTF-8" standalone="yes"?>
<Relationships xmlns="http://schemas.openxmlformats.org/package/2006/relationships"><Relationship Id="rId1" Type="http://schemas.openxmlformats.org/officeDocument/2006/relationships/image" Target="../media/image2.emf"/></Relationships>
</file>

<file path=xl/drawings/_rels/drawing48.xml.rels><?xml version="1.0" encoding="UTF-8" standalone="yes"?>
<Relationships xmlns="http://schemas.openxmlformats.org/package/2006/relationships"><Relationship Id="rId1" Type="http://schemas.openxmlformats.org/officeDocument/2006/relationships/image" Target="../media/image2.emf"/></Relationships>
</file>

<file path=xl/drawings/_rels/drawing49.xml.rels><?xml version="1.0" encoding="UTF-8" standalone="yes"?>
<Relationships xmlns="http://schemas.openxmlformats.org/package/2006/relationships"><Relationship Id="rId1" Type="http://schemas.openxmlformats.org/officeDocument/2006/relationships/image" Target="../media/image2.emf"/></Relationships>
</file>

<file path=xl/drawings/_rels/drawing50.xml.rels><?xml version="1.0" encoding="UTF-8" standalone="yes"?>
<Relationships xmlns="http://schemas.openxmlformats.org/package/2006/relationships"><Relationship Id="rId1" Type="http://schemas.openxmlformats.org/officeDocument/2006/relationships/image" Target="../media/image2.emf"/></Relationships>
</file>

<file path=xl/drawings/_rels/drawing51.xml.rels><?xml version="1.0" encoding="UTF-8" standalone="yes"?>
<Relationships xmlns="http://schemas.openxmlformats.org/package/2006/relationships"><Relationship Id="rId1" Type="http://schemas.openxmlformats.org/officeDocument/2006/relationships/image" Target="../media/image2.emf"/></Relationships>
</file>

<file path=xl/drawings/_rels/drawing52.xml.rels><?xml version="1.0" encoding="UTF-8" standalone="yes"?>
<Relationships xmlns="http://schemas.openxmlformats.org/package/2006/relationships"><Relationship Id="rId1" Type="http://schemas.openxmlformats.org/officeDocument/2006/relationships/image" Target="../media/image2.emf"/></Relationships>
</file>

<file path=xl/drawings/_rels/drawing53.xml.rels><?xml version="1.0" encoding="UTF-8" standalone="yes"?>
<Relationships xmlns="http://schemas.openxmlformats.org/package/2006/relationships"><Relationship Id="rId1" Type="http://schemas.openxmlformats.org/officeDocument/2006/relationships/image" Target="../media/image2.emf"/></Relationships>
</file>

<file path=xl/drawings/_rels/drawing5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5.xml.rels><?xml version="1.0" encoding="UTF-8" standalone="yes"?>
<Relationships xmlns="http://schemas.openxmlformats.org/package/2006/relationships"><Relationship Id="rId1" Type="http://schemas.openxmlformats.org/officeDocument/2006/relationships/image" Target="../media/image2.emf"/></Relationships>
</file>

<file path=xl/drawings/_rels/drawing56.xml.rels><?xml version="1.0" encoding="UTF-8" standalone="yes"?>
<Relationships xmlns="http://schemas.openxmlformats.org/package/2006/relationships"><Relationship Id="rId1" Type="http://schemas.openxmlformats.org/officeDocument/2006/relationships/image" Target="../media/image2.emf"/></Relationships>
</file>

<file path=xl/drawings/_rels/drawing5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7255932</xdr:colOff>
      <xdr:row>59</xdr:row>
      <xdr:rowOff>203200</xdr:rowOff>
    </xdr:to>
    <xdr:pic>
      <xdr:nvPicPr>
        <xdr:cNvPr id="3" name="Picture 2" descr="Screen Shot 2015-11-14 at 7.10.09 PM.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019800"/>
          <a:ext cx="7255932" cy="774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6351</xdr:colOff>
      <xdr:row>0</xdr:row>
      <xdr:rowOff>0</xdr:rowOff>
    </xdr:from>
    <xdr:to>
      <xdr:col>2</xdr:col>
      <xdr:colOff>186268</xdr:colOff>
      <xdr:row>2</xdr:row>
      <xdr:rowOff>42334</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1" y="0"/>
          <a:ext cx="1162050" cy="567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6351</xdr:colOff>
      <xdr:row>102</xdr:row>
      <xdr:rowOff>0</xdr:rowOff>
    </xdr:from>
    <xdr:to>
      <xdr:col>2</xdr:col>
      <xdr:colOff>186268</xdr:colOff>
      <xdr:row>104</xdr:row>
      <xdr:rowOff>42334</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1" y="0"/>
          <a:ext cx="1162050" cy="567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304800</xdr:colOff>
      <xdr:row>2</xdr:row>
      <xdr:rowOff>88900</xdr:rowOff>
    </xdr:to>
    <xdr:pic>
      <xdr:nvPicPr>
        <xdr:cNvPr id="2" name="Picture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25400"/>
          <a:ext cx="16891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304800</xdr:colOff>
      <xdr:row>2</xdr:row>
      <xdr:rowOff>88900</xdr:rowOff>
    </xdr:to>
    <xdr:pic>
      <xdr:nvPicPr>
        <xdr:cNvPr id="2" name="Picture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25400"/>
          <a:ext cx="11811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304800</xdr:colOff>
      <xdr:row>2</xdr:row>
      <xdr:rowOff>88900</xdr:rowOff>
    </xdr:to>
    <xdr:pic>
      <xdr:nvPicPr>
        <xdr:cNvPr id="2" name="Picture 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25400"/>
          <a:ext cx="11811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304800</xdr:colOff>
      <xdr:row>2</xdr:row>
      <xdr:rowOff>88900</xdr:rowOff>
    </xdr:to>
    <xdr:pic>
      <xdr:nvPicPr>
        <xdr:cNvPr id="2" name="Picture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25400"/>
          <a:ext cx="11811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304800</xdr:colOff>
      <xdr:row>2</xdr:row>
      <xdr:rowOff>88900</xdr:rowOff>
    </xdr:to>
    <xdr:pic>
      <xdr:nvPicPr>
        <xdr:cNvPr id="2" name="Picture 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25400"/>
          <a:ext cx="11811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304800</xdr:colOff>
      <xdr:row>2</xdr:row>
      <xdr:rowOff>88900</xdr:rowOff>
    </xdr:to>
    <xdr:pic>
      <xdr:nvPicPr>
        <xdr:cNvPr id="2" name="Picture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25400"/>
          <a:ext cx="11811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304800</xdr:colOff>
      <xdr:row>2</xdr:row>
      <xdr:rowOff>88900</xdr:rowOff>
    </xdr:to>
    <xdr:pic>
      <xdr:nvPicPr>
        <xdr:cNvPr id="2" name="Picture 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25400"/>
          <a:ext cx="11811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304800</xdr:colOff>
      <xdr:row>2</xdr:row>
      <xdr:rowOff>88900</xdr:rowOff>
    </xdr:to>
    <xdr:pic>
      <xdr:nvPicPr>
        <xdr:cNvPr id="2" name="Picture 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25400"/>
          <a:ext cx="11811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304800</xdr:colOff>
      <xdr:row>2</xdr:row>
      <xdr:rowOff>88900</xdr:rowOff>
    </xdr:to>
    <xdr:pic>
      <xdr:nvPicPr>
        <xdr:cNvPr id="2" name="Picture 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25400"/>
          <a:ext cx="11811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304800</xdr:colOff>
      <xdr:row>2</xdr:row>
      <xdr:rowOff>88900</xdr:rowOff>
    </xdr:to>
    <xdr:pic>
      <xdr:nvPicPr>
        <xdr:cNvPr id="2" name="Picture 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25400"/>
          <a:ext cx="11811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9565" cy="740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2</xdr:col>
      <xdr:colOff>168676</xdr:colOff>
      <xdr:row>2</xdr:row>
      <xdr:rowOff>6350</xdr:rowOff>
    </xdr:to>
    <xdr:pic>
      <xdr:nvPicPr>
        <xdr:cNvPr id="2" name="Picture 2">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7150"/>
          <a:ext cx="94337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2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4" name="Picture 2">
          <a:extLst>
            <a:ext uri="{FF2B5EF4-FFF2-40B4-BE49-F238E27FC236}">
              <a16:creationId xmlns:a16="http://schemas.microsoft.com/office/drawing/2014/main" id="{00000000-0008-0000-3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3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3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3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3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3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3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3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6350</xdr:colOff>
      <xdr:row>0</xdr:row>
      <xdr:rowOff>19050</xdr:rowOff>
    </xdr:from>
    <xdr:to>
      <xdr:col>2</xdr:col>
      <xdr:colOff>308448</xdr:colOff>
      <xdr:row>2</xdr:row>
      <xdr:rowOff>82550</xdr:rowOff>
    </xdr:to>
    <xdr:pic>
      <xdr:nvPicPr>
        <xdr:cNvPr id="2" name="Picture 2">
          <a:extLst>
            <a:ext uri="{FF2B5EF4-FFF2-40B4-BE49-F238E27FC236}">
              <a16:creationId xmlns:a16="http://schemas.microsoft.com/office/drawing/2014/main" id="{00000000-0008-0000-3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9050"/>
          <a:ext cx="1191098"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25"/>
  <sheetViews>
    <sheetView topLeftCell="A3" workbookViewId="0">
      <selection activeCell="D34" sqref="D34"/>
    </sheetView>
  </sheetViews>
  <sheetFormatPr defaultColWidth="10.85546875" defaultRowHeight="18.75" x14ac:dyDescent="0.3"/>
  <cols>
    <col min="1" max="1" width="99.42578125" style="87" customWidth="1"/>
    <col min="2" max="16384" width="10.85546875" style="87"/>
  </cols>
  <sheetData>
    <row r="1" spans="1:1" x14ac:dyDescent="0.3">
      <c r="A1" s="86" t="s">
        <v>35</v>
      </c>
    </row>
    <row r="2" spans="1:1" x14ac:dyDescent="0.3">
      <c r="A2" s="88" t="s">
        <v>99</v>
      </c>
    </row>
    <row r="3" spans="1:1" x14ac:dyDescent="0.3">
      <c r="A3" s="88" t="s">
        <v>96</v>
      </c>
    </row>
    <row r="4" spans="1:1" x14ac:dyDescent="0.3">
      <c r="A4" s="87" t="s">
        <v>152</v>
      </c>
    </row>
    <row r="6" spans="1:1" ht="21" x14ac:dyDescent="0.35">
      <c r="A6" s="246" t="s">
        <v>98</v>
      </c>
    </row>
    <row r="7" spans="1:1" x14ac:dyDescent="0.3">
      <c r="A7" s="87" t="s">
        <v>36</v>
      </c>
    </row>
    <row r="8" spans="1:1" x14ac:dyDescent="0.3">
      <c r="A8" s="87" t="s">
        <v>97</v>
      </c>
    </row>
    <row r="9" spans="1:1" x14ac:dyDescent="0.3">
      <c r="A9" s="89" t="s">
        <v>37</v>
      </c>
    </row>
    <row r="11" spans="1:1" ht="21" x14ac:dyDescent="0.35">
      <c r="A11" s="246" t="s">
        <v>142</v>
      </c>
    </row>
    <row r="12" spans="1:1" x14ac:dyDescent="0.3">
      <c r="A12" s="87" t="s">
        <v>54</v>
      </c>
    </row>
    <row r="13" spans="1:1" x14ac:dyDescent="0.3">
      <c r="A13" s="87" t="s">
        <v>53</v>
      </c>
    </row>
    <row r="14" spans="1:1" x14ac:dyDescent="0.3">
      <c r="A14" s="87" t="s">
        <v>143</v>
      </c>
    </row>
    <row r="15" spans="1:1" x14ac:dyDescent="0.3">
      <c r="A15" s="89" t="s">
        <v>153</v>
      </c>
    </row>
    <row r="17" spans="1:1" ht="21" x14ac:dyDescent="0.35">
      <c r="A17" s="246" t="s">
        <v>154</v>
      </c>
    </row>
    <row r="18" spans="1:1" x14ac:dyDescent="0.3">
      <c r="A18" s="87" t="s">
        <v>146</v>
      </c>
    </row>
    <row r="19" spans="1:1" x14ac:dyDescent="0.3">
      <c r="A19" s="87" t="s">
        <v>147</v>
      </c>
    </row>
    <row r="20" spans="1:1" x14ac:dyDescent="0.3">
      <c r="A20" s="89" t="s">
        <v>148</v>
      </c>
    </row>
    <row r="21" spans="1:1" x14ac:dyDescent="0.3">
      <c r="A21" s="89" t="s">
        <v>153</v>
      </c>
    </row>
    <row r="23" spans="1:1" x14ac:dyDescent="0.3">
      <c r="A23" s="89" t="s">
        <v>155</v>
      </c>
    </row>
    <row r="25" spans="1:1" x14ac:dyDescent="0.3">
      <c r="A25" s="89" t="s">
        <v>149</v>
      </c>
    </row>
  </sheetData>
  <sheetProtection password="CC1E" sheet="1" objects="1" scenarios="1" selectLockedCells="1"/>
  <phoneticPr fontId="3" type="noConversion"/>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F63"/>
  <sheetViews>
    <sheetView zoomScale="150" zoomScaleNormal="150" zoomScalePageLayoutView="150" workbookViewId="0">
      <selection activeCell="C7" sqref="C7"/>
    </sheetView>
  </sheetViews>
  <sheetFormatPr defaultColWidth="8.85546875" defaultRowHeight="15" x14ac:dyDescent="0.2"/>
  <cols>
    <col min="1" max="1" width="16.28515625" style="54" bestFit="1" customWidth="1"/>
    <col min="2" max="5" width="31.7109375" style="54" customWidth="1"/>
    <col min="6" max="16384" width="8.85546875" style="54"/>
  </cols>
  <sheetData>
    <row r="1" spans="1:6" ht="18" x14ac:dyDescent="0.25">
      <c r="A1" s="327" t="s">
        <v>7</v>
      </c>
      <c r="B1" s="327"/>
      <c r="C1" s="327"/>
      <c r="D1" s="327"/>
      <c r="E1" s="327"/>
    </row>
    <row r="3" spans="1:6" ht="15.75" x14ac:dyDescent="0.25">
      <c r="A3" s="55" t="s">
        <v>3</v>
      </c>
      <c r="B3" s="79"/>
    </row>
    <row r="4" spans="1:6" ht="15.75" x14ac:dyDescent="0.25">
      <c r="A4" s="55" t="s">
        <v>5</v>
      </c>
      <c r="B4" s="80"/>
    </row>
    <row r="6" spans="1:6" ht="15.75" x14ac:dyDescent="0.25">
      <c r="A6" s="56"/>
      <c r="B6" s="57" t="s">
        <v>51</v>
      </c>
      <c r="C6" s="58" t="s">
        <v>28</v>
      </c>
      <c r="D6" s="57" t="s">
        <v>29</v>
      </c>
      <c r="E6" s="59" t="s">
        <v>30</v>
      </c>
    </row>
    <row r="7" spans="1:6" ht="15.75" x14ac:dyDescent="0.25">
      <c r="A7" s="60" t="s">
        <v>4</v>
      </c>
      <c r="B7" s="81"/>
      <c r="C7" s="79"/>
      <c r="D7" s="81"/>
      <c r="E7" s="82"/>
    </row>
    <row r="8" spans="1:6" ht="15.75" x14ac:dyDescent="0.25">
      <c r="A8" s="60" t="s">
        <v>6</v>
      </c>
      <c r="B8" s="81"/>
      <c r="C8" s="79"/>
      <c r="D8" s="81"/>
      <c r="E8" s="82"/>
    </row>
    <row r="9" spans="1:6" ht="15.75" x14ac:dyDescent="0.25">
      <c r="A9" s="61" t="s">
        <v>52</v>
      </c>
      <c r="B9" s="83"/>
      <c r="C9" s="84"/>
      <c r="D9" s="83"/>
      <c r="E9" s="85"/>
    </row>
    <row r="11" spans="1:6" ht="15.75" x14ac:dyDescent="0.25">
      <c r="B11" s="328" t="s">
        <v>51</v>
      </c>
      <c r="C11" s="329"/>
      <c r="D11" s="329"/>
      <c r="E11" s="330"/>
      <c r="F11" s="62"/>
    </row>
    <row r="12" spans="1:6" s="55" customFormat="1" ht="15.75" x14ac:dyDescent="0.25">
      <c r="B12" s="63"/>
      <c r="C12" s="64" t="s">
        <v>40</v>
      </c>
      <c r="D12" s="58" t="s">
        <v>1</v>
      </c>
      <c r="E12" s="59" t="s">
        <v>38</v>
      </c>
    </row>
    <row r="13" spans="1:6" x14ac:dyDescent="0.2">
      <c r="B13" s="65">
        <v>1</v>
      </c>
      <c r="C13" s="66" t="str">
        <f>IF('Brevét (1)'!$I$5=0,"",'Brevét (1)'!$I$5)</f>
        <v/>
      </c>
      <c r="D13" s="67" t="str">
        <f>IF(C13="","",'Brevét (1)'!$E$25)</f>
        <v/>
      </c>
      <c r="E13" s="68" t="str">
        <f t="shared" ref="E13:E22" si="0">IF(C13="","'",RANK(D13,$D$13:$D$22))</f>
        <v>'</v>
      </c>
    </row>
    <row r="14" spans="1:6" x14ac:dyDescent="0.2">
      <c r="B14" s="65">
        <v>2</v>
      </c>
      <c r="C14" s="66" t="str">
        <f>IF('Brevét (2)'!$I$5=0,"",'Brevét (2)'!$I$5)</f>
        <v/>
      </c>
      <c r="D14" s="67" t="str">
        <f>IF(C14="","",'Brevét (2)'!$E$25)</f>
        <v/>
      </c>
      <c r="E14" s="68" t="str">
        <f t="shared" si="0"/>
        <v>'</v>
      </c>
    </row>
    <row r="15" spans="1:6" x14ac:dyDescent="0.2">
      <c r="B15" s="65">
        <v>3</v>
      </c>
      <c r="C15" s="66" t="str">
        <f>IF('Brevét (3)'!$I$5=0,"",'Brevét (3)'!$I$5)</f>
        <v/>
      </c>
      <c r="D15" s="67" t="str">
        <f>IF(C15="","",'Brevét (3)'!$E$25)</f>
        <v/>
      </c>
      <c r="E15" s="68" t="str">
        <f t="shared" si="0"/>
        <v>'</v>
      </c>
    </row>
    <row r="16" spans="1:6" x14ac:dyDescent="0.2">
      <c r="B16" s="65">
        <v>4</v>
      </c>
      <c r="C16" s="66" t="str">
        <f>IF('Brevét (4)'!$I$5=0,"",'Brevét (4)'!$I$5)</f>
        <v/>
      </c>
      <c r="D16" s="67" t="str">
        <f>IF(C16="","",'Brevét (4)'!$E$25)</f>
        <v/>
      </c>
      <c r="E16" s="68" t="str">
        <f t="shared" si="0"/>
        <v>'</v>
      </c>
    </row>
    <row r="17" spans="2:5" x14ac:dyDescent="0.2">
      <c r="B17" s="65">
        <v>5</v>
      </c>
      <c r="C17" s="66" t="str">
        <f>IF('Brevét (5)'!$I$5=0,"",'Brevét (5)'!$I$5)</f>
        <v/>
      </c>
      <c r="D17" s="67" t="str">
        <f>IF(C17="","",'Brevét (5)'!$E$25)</f>
        <v/>
      </c>
      <c r="E17" s="68" t="str">
        <f t="shared" si="0"/>
        <v>'</v>
      </c>
    </row>
    <row r="18" spans="2:5" x14ac:dyDescent="0.2">
      <c r="B18" s="65">
        <v>6</v>
      </c>
      <c r="C18" s="66" t="str">
        <f>IF('Brevét (6)'!$I$5=0,"",'Brevét (6)'!$I$5)</f>
        <v/>
      </c>
      <c r="D18" s="67" t="str">
        <f>IF(C18="","",'Brevét (6)'!$E$25)</f>
        <v/>
      </c>
      <c r="E18" s="68" t="str">
        <f t="shared" si="0"/>
        <v>'</v>
      </c>
    </row>
    <row r="19" spans="2:5" x14ac:dyDescent="0.2">
      <c r="B19" s="65">
        <v>7</v>
      </c>
      <c r="C19" s="66" t="str">
        <f>IF('Brevét (7)'!$I$5=0,"",'Brevét (7)'!$I$5)</f>
        <v/>
      </c>
      <c r="D19" s="67" t="str">
        <f>IF(C19="","",'Brevét (7)'!$E$25)</f>
        <v/>
      </c>
      <c r="E19" s="68" t="str">
        <f t="shared" si="0"/>
        <v>'</v>
      </c>
    </row>
    <row r="20" spans="2:5" x14ac:dyDescent="0.2">
      <c r="B20" s="65">
        <v>8</v>
      </c>
      <c r="C20" s="66" t="str">
        <f>IF('Brevét (8)'!$I$5=0,"",'Brevét (8)'!$I$5)</f>
        <v/>
      </c>
      <c r="D20" s="67" t="str">
        <f>IF(C20="","",'Brevét (8)'!$E$25)</f>
        <v/>
      </c>
      <c r="E20" s="68" t="str">
        <f t="shared" si="0"/>
        <v>'</v>
      </c>
    </row>
    <row r="21" spans="2:5" x14ac:dyDescent="0.2">
      <c r="B21" s="65">
        <v>9</v>
      </c>
      <c r="C21" s="66" t="str">
        <f>IF('Brevét (9)'!$I$5=0,"",'Brevét (9)'!$I$5)</f>
        <v/>
      </c>
      <c r="D21" s="67" t="str">
        <f>IF(C21="","",'Brevét (9)'!$E$25)</f>
        <v/>
      </c>
      <c r="E21" s="68" t="str">
        <f t="shared" si="0"/>
        <v>'</v>
      </c>
    </row>
    <row r="22" spans="2:5" x14ac:dyDescent="0.2">
      <c r="B22" s="69">
        <v>10</v>
      </c>
      <c r="C22" s="284" t="str">
        <f>IF('Brevét (10)'!$I$5=0,"",'Brevét (10)'!$I$5)</f>
        <v/>
      </c>
      <c r="D22" s="285" t="str">
        <f>IF(C22="","",'Brevét (10)'!$E$25)</f>
        <v/>
      </c>
      <c r="E22" s="70" t="str">
        <f t="shared" si="0"/>
        <v>'</v>
      </c>
    </row>
    <row r="23" spans="2:5" x14ac:dyDescent="0.2">
      <c r="C23" s="66"/>
      <c r="D23" s="67"/>
      <c r="E23" s="67"/>
    </row>
    <row r="24" spans="2:5" ht="15.75" x14ac:dyDescent="0.25">
      <c r="B24" s="328" t="s">
        <v>28</v>
      </c>
      <c r="C24" s="329"/>
      <c r="D24" s="329"/>
      <c r="E24" s="330"/>
    </row>
    <row r="25" spans="2:5" s="55" customFormat="1" ht="15.75" x14ac:dyDescent="0.25">
      <c r="B25" s="71"/>
      <c r="C25" s="72" t="s">
        <v>40</v>
      </c>
      <c r="D25" s="73" t="s">
        <v>1</v>
      </c>
      <c r="E25" s="74" t="s">
        <v>38</v>
      </c>
    </row>
    <row r="26" spans="2:5" x14ac:dyDescent="0.2">
      <c r="B26" s="65">
        <v>1</v>
      </c>
      <c r="C26" s="66" t="str">
        <f>IF('MR 1 (1)'!$I$5=0,"",'MR 1 (1)'!$I$5)</f>
        <v/>
      </c>
      <c r="D26" s="67" t="str">
        <f>IF(C26="","",'MR 1 (1)'!$E$35)</f>
        <v/>
      </c>
      <c r="E26" s="68" t="str">
        <f t="shared" ref="E26:E35" si="1">IF(C26="","'",RANK(D26,$D$26:$D$35))</f>
        <v>'</v>
      </c>
    </row>
    <row r="27" spans="2:5" x14ac:dyDescent="0.2">
      <c r="B27" s="65">
        <v>2</v>
      </c>
      <c r="C27" s="66" t="str">
        <f>IF('MR 1 (2)'!$I$5=0,"",'MR 1 (2)'!$I$5)</f>
        <v/>
      </c>
      <c r="D27" s="67" t="str">
        <f>IF(C27="","",'MR 1 (2)'!$E$35)</f>
        <v/>
      </c>
      <c r="E27" s="68" t="str">
        <f t="shared" si="1"/>
        <v>'</v>
      </c>
    </row>
    <row r="28" spans="2:5" x14ac:dyDescent="0.2">
      <c r="B28" s="65">
        <v>3</v>
      </c>
      <c r="C28" s="66" t="str">
        <f>IF('MR 1 (3)'!$I$5=0,"",'MR 1 (3)'!$I$5)</f>
        <v/>
      </c>
      <c r="D28" s="67" t="str">
        <f>IF(C28="","",'MR 1 (3)'!$E$35)</f>
        <v/>
      </c>
      <c r="E28" s="68" t="str">
        <f t="shared" si="1"/>
        <v>'</v>
      </c>
    </row>
    <row r="29" spans="2:5" x14ac:dyDescent="0.2">
      <c r="B29" s="65">
        <v>4</v>
      </c>
      <c r="C29" s="66" t="str">
        <f>IF('MR 1 (4)'!$I$5=0,"",'MR 1 (4)'!$I$5)</f>
        <v/>
      </c>
      <c r="D29" s="67" t="str">
        <f>IF(C29="","",'MR 1 (4)'!$E$35)</f>
        <v/>
      </c>
      <c r="E29" s="68" t="str">
        <f t="shared" si="1"/>
        <v>'</v>
      </c>
    </row>
    <row r="30" spans="2:5" x14ac:dyDescent="0.2">
      <c r="B30" s="65">
        <v>5</v>
      </c>
      <c r="C30" s="66" t="str">
        <f>IF('MR 1 (5)'!$I$5=0,"",'MR 1 (5)'!$I$5)</f>
        <v/>
      </c>
      <c r="D30" s="67" t="str">
        <f>IF(C30="","",'MR 1 (5)'!$E$35)</f>
        <v/>
      </c>
      <c r="E30" s="68" t="str">
        <f t="shared" si="1"/>
        <v>'</v>
      </c>
    </row>
    <row r="31" spans="2:5" x14ac:dyDescent="0.2">
      <c r="B31" s="65">
        <v>6</v>
      </c>
      <c r="C31" s="66" t="str">
        <f>IF('MR 1 (6)'!$I$5=0,"",'MR 1 (6)'!$I$5)</f>
        <v/>
      </c>
      <c r="D31" s="67" t="str">
        <f>IF(C31="","",'MR 1 (6)'!$E$35)</f>
        <v/>
      </c>
      <c r="E31" s="68" t="str">
        <f t="shared" si="1"/>
        <v>'</v>
      </c>
    </row>
    <row r="32" spans="2:5" x14ac:dyDescent="0.2">
      <c r="B32" s="65">
        <v>7</v>
      </c>
      <c r="C32" s="66" t="str">
        <f>IF('MR 1 (7)'!$I$5=0,"",'MR 1 (7)'!$I$5)</f>
        <v/>
      </c>
      <c r="D32" s="67" t="str">
        <f>IF(C32="","",'MR 1 (7)'!$E$35)</f>
        <v/>
      </c>
      <c r="E32" s="68" t="str">
        <f t="shared" si="1"/>
        <v>'</v>
      </c>
    </row>
    <row r="33" spans="2:5" x14ac:dyDescent="0.2">
      <c r="B33" s="65">
        <v>8</v>
      </c>
      <c r="C33" s="66" t="str">
        <f>IF('MR 1 (8)'!$I$5=0,"",'MR 1 (8)'!$I$5)</f>
        <v/>
      </c>
      <c r="D33" s="67" t="str">
        <f>IF(C33="","",'MR 1 (8)'!$E$35)</f>
        <v/>
      </c>
      <c r="E33" s="68" t="str">
        <f t="shared" si="1"/>
        <v>'</v>
      </c>
    </row>
    <row r="34" spans="2:5" x14ac:dyDescent="0.2">
      <c r="B34" s="65">
        <v>9</v>
      </c>
      <c r="C34" s="66" t="str">
        <f>IF('MR 1 (9)'!$I$5=0,"",'MR 1 (9)'!$I$5)</f>
        <v/>
      </c>
      <c r="D34" s="67" t="str">
        <f>IF(C34="","",'MR 1 (9)'!$E$35)</f>
        <v/>
      </c>
      <c r="E34" s="68" t="str">
        <f t="shared" si="1"/>
        <v>'</v>
      </c>
    </row>
    <row r="35" spans="2:5" x14ac:dyDescent="0.2">
      <c r="B35" s="69">
        <v>10</v>
      </c>
      <c r="C35" s="284" t="str">
        <f>IF('MR 1 (10)'!$I$5=0,"",'MR 1 (10)'!$I$5)</f>
        <v/>
      </c>
      <c r="D35" s="285" t="str">
        <f>IF(C35="","",'MR 1 (10)'!$E$35)</f>
        <v/>
      </c>
      <c r="E35" s="70" t="str">
        <f t="shared" si="1"/>
        <v>'</v>
      </c>
    </row>
    <row r="36" spans="2:5" x14ac:dyDescent="0.2">
      <c r="D36" s="67"/>
      <c r="E36" s="67"/>
    </row>
    <row r="37" spans="2:5" ht="15.75" x14ac:dyDescent="0.25">
      <c r="B37" s="331" t="s">
        <v>29</v>
      </c>
      <c r="C37" s="332"/>
      <c r="D37" s="332"/>
      <c r="E37" s="333"/>
    </row>
    <row r="38" spans="2:5" s="55" customFormat="1" ht="15.75" x14ac:dyDescent="0.25">
      <c r="B38" s="63"/>
      <c r="C38" s="64" t="s">
        <v>40</v>
      </c>
      <c r="D38" s="58" t="s">
        <v>1</v>
      </c>
      <c r="E38" s="59" t="s">
        <v>38</v>
      </c>
    </row>
    <row r="39" spans="2:5" x14ac:dyDescent="0.2">
      <c r="B39" s="65">
        <v>1</v>
      </c>
      <c r="C39" s="66" t="str">
        <f>IF('MR 2 (1)'!$I$5=0,"",'MR 2 (1)'!$I$5)</f>
        <v/>
      </c>
      <c r="D39" s="67" t="str">
        <f>IF(C39="","",'MR 2 (1)'!$E$40)</f>
        <v/>
      </c>
      <c r="E39" s="68" t="str">
        <f t="shared" ref="E39:E48" si="2">IF(C39="","'",RANK(D39,$D$39:$D$48))</f>
        <v>'</v>
      </c>
    </row>
    <row r="40" spans="2:5" x14ac:dyDescent="0.2">
      <c r="B40" s="65">
        <v>2</v>
      </c>
      <c r="C40" s="66" t="str">
        <f>IF('MR 2 (2)'!$I$5=0,"",'MR 2 (2)'!$I$5)</f>
        <v/>
      </c>
      <c r="D40" s="67" t="str">
        <f>IF(C40="","",'MR 2 (2)'!$E$40)</f>
        <v/>
      </c>
      <c r="E40" s="68" t="str">
        <f t="shared" si="2"/>
        <v>'</v>
      </c>
    </row>
    <row r="41" spans="2:5" x14ac:dyDescent="0.2">
      <c r="B41" s="65">
        <v>3</v>
      </c>
      <c r="C41" s="66" t="str">
        <f>IF('MR 2 (3)'!$I$5=0,"",'MR 2 (3)'!$I$5)</f>
        <v/>
      </c>
      <c r="D41" s="67" t="str">
        <f>IF(C41="","",'MR 2 (3)'!$E$40)</f>
        <v/>
      </c>
      <c r="E41" s="68" t="str">
        <f t="shared" si="2"/>
        <v>'</v>
      </c>
    </row>
    <row r="42" spans="2:5" x14ac:dyDescent="0.2">
      <c r="B42" s="65">
        <v>4</v>
      </c>
      <c r="C42" s="66" t="str">
        <f>IF('MR 2 (4)'!$I$5=0,"",'MR 2 (4)'!$I$5)</f>
        <v/>
      </c>
      <c r="D42" s="67" t="str">
        <f>IF(C42="","",'MR 2 (4)'!$E$40)</f>
        <v/>
      </c>
      <c r="E42" s="68" t="str">
        <f t="shared" si="2"/>
        <v>'</v>
      </c>
    </row>
    <row r="43" spans="2:5" x14ac:dyDescent="0.2">
      <c r="B43" s="65">
        <v>5</v>
      </c>
      <c r="C43" s="66" t="str">
        <f>IF('MR 2 (5)'!$I$5=0,"",'MR 2 (5)'!$I$5)</f>
        <v/>
      </c>
      <c r="D43" s="67" t="str">
        <f>IF(C43="","",'MR 2 (5)'!$E$40)</f>
        <v/>
      </c>
      <c r="E43" s="68" t="str">
        <f t="shared" si="2"/>
        <v>'</v>
      </c>
    </row>
    <row r="44" spans="2:5" x14ac:dyDescent="0.2">
      <c r="B44" s="65">
        <v>6</v>
      </c>
      <c r="C44" s="66" t="str">
        <f>IF('MR 2 (6)'!$I$5=0,"",'MR 2 (6)'!$I$5)</f>
        <v/>
      </c>
      <c r="D44" s="67" t="str">
        <f>IF(C44="","",'MR 2 (6)'!$E$40)</f>
        <v/>
      </c>
      <c r="E44" s="68" t="str">
        <f t="shared" si="2"/>
        <v>'</v>
      </c>
    </row>
    <row r="45" spans="2:5" x14ac:dyDescent="0.2">
      <c r="B45" s="65">
        <v>7</v>
      </c>
      <c r="C45" s="66" t="str">
        <f>IF('MR 2 (7)'!$I$5=0,"",'MR 2 (7)'!$I$5)</f>
        <v/>
      </c>
      <c r="D45" s="67" t="str">
        <f>IF(C45="","",'MR 2 (7)'!$E$40)</f>
        <v/>
      </c>
      <c r="E45" s="68" t="str">
        <f t="shared" si="2"/>
        <v>'</v>
      </c>
    </row>
    <row r="46" spans="2:5" x14ac:dyDescent="0.2">
      <c r="B46" s="65">
        <v>8</v>
      </c>
      <c r="C46" s="66" t="str">
        <f>IF('MR 2 (8)'!$I$5=0,"",'MR 2 (8)'!$I$5)</f>
        <v/>
      </c>
      <c r="D46" s="67" t="str">
        <f>IF(C46="","",'MR 2 (8)'!$E$40)</f>
        <v/>
      </c>
      <c r="E46" s="68" t="str">
        <f t="shared" si="2"/>
        <v>'</v>
      </c>
    </row>
    <row r="47" spans="2:5" x14ac:dyDescent="0.2">
      <c r="B47" s="65">
        <v>9</v>
      </c>
      <c r="C47" s="66" t="str">
        <f>IF('MR 2 (9)'!$I$5=0,"",'MR 2 (9)'!$I$5)</f>
        <v/>
      </c>
      <c r="D47" s="67" t="str">
        <f>IF(C47="","",'MR 2 (9)'!$E$40)</f>
        <v/>
      </c>
      <c r="E47" s="68" t="str">
        <f t="shared" si="2"/>
        <v>'</v>
      </c>
    </row>
    <row r="48" spans="2:5" x14ac:dyDescent="0.2">
      <c r="B48" s="69">
        <v>10</v>
      </c>
      <c r="C48" s="284" t="str">
        <f>IF('MR 2 (10)'!$I$5=0,"",'MR 2 (10)'!$I$5)</f>
        <v/>
      </c>
      <c r="D48" s="285" t="str">
        <f>IF(C48="","",'MR 2 (10)'!$E$40)</f>
        <v/>
      </c>
      <c r="E48" s="70" t="str">
        <f t="shared" si="2"/>
        <v>'</v>
      </c>
    </row>
    <row r="49" spans="2:5" x14ac:dyDescent="0.2">
      <c r="D49" s="67"/>
      <c r="E49" s="67"/>
    </row>
    <row r="50" spans="2:5" ht="15.75" x14ac:dyDescent="0.25">
      <c r="B50" s="331" t="s">
        <v>30</v>
      </c>
      <c r="C50" s="332"/>
      <c r="D50" s="332"/>
      <c r="E50" s="333"/>
    </row>
    <row r="51" spans="2:5" ht="15.75" x14ac:dyDescent="0.25">
      <c r="B51" s="75"/>
      <c r="C51" s="76" t="s">
        <v>40</v>
      </c>
      <c r="D51" s="77" t="s">
        <v>1</v>
      </c>
      <c r="E51" s="78" t="s">
        <v>38</v>
      </c>
    </row>
    <row r="52" spans="2:5" x14ac:dyDescent="0.2">
      <c r="B52" s="65">
        <v>1</v>
      </c>
      <c r="C52" s="66" t="str">
        <f>IF('MR 3 (1)'!$I$5=0,"",'MR 3 (1)'!$I$5)</f>
        <v/>
      </c>
      <c r="D52" s="67" t="str">
        <f>IF(C52="","",'MR 3 (1)'!$E$44)</f>
        <v/>
      </c>
      <c r="E52" s="68" t="str">
        <f t="shared" ref="E52:E61" si="3">IF(C52="","'",RANK(D52,$D$52:$D$61))</f>
        <v>'</v>
      </c>
    </row>
    <row r="53" spans="2:5" x14ac:dyDescent="0.2">
      <c r="B53" s="65">
        <v>2</v>
      </c>
      <c r="C53" s="66" t="str">
        <f>IF('MR 3 (2)'!$I$5=0,"",'MR 3 (2)'!$I$5)</f>
        <v/>
      </c>
      <c r="D53" s="67" t="str">
        <f>IF(C53="","",'MR 3 (2)'!$E$44)</f>
        <v/>
      </c>
      <c r="E53" s="68" t="str">
        <f t="shared" si="3"/>
        <v>'</v>
      </c>
    </row>
    <row r="54" spans="2:5" x14ac:dyDescent="0.2">
      <c r="B54" s="65">
        <v>3</v>
      </c>
      <c r="C54" s="66" t="str">
        <f>IF('MR 3 (3)'!$I$5=0,"",'MR 3 (3)'!$I$5)</f>
        <v/>
      </c>
      <c r="D54" s="67" t="str">
        <f>IF(C54="","",'MR 3 (3)'!$E$44)</f>
        <v/>
      </c>
      <c r="E54" s="68" t="str">
        <f t="shared" si="3"/>
        <v>'</v>
      </c>
    </row>
    <row r="55" spans="2:5" x14ac:dyDescent="0.2">
      <c r="B55" s="65">
        <v>4</v>
      </c>
      <c r="C55" s="66" t="str">
        <f>IF('MR 3 (4)'!$I$5=0,"",'MR 3 (4)'!$I$5)</f>
        <v/>
      </c>
      <c r="D55" s="67" t="str">
        <f>IF(C55="","",'MR 3 (4)'!$E$44)</f>
        <v/>
      </c>
      <c r="E55" s="68" t="str">
        <f t="shared" si="3"/>
        <v>'</v>
      </c>
    </row>
    <row r="56" spans="2:5" x14ac:dyDescent="0.2">
      <c r="B56" s="65">
        <v>5</v>
      </c>
      <c r="C56" s="66" t="str">
        <f>IF('MR 3 (5)'!$I$5=0,"",'MR 3 (5)'!$I$5)</f>
        <v/>
      </c>
      <c r="D56" s="67" t="str">
        <f>IF(C56="","",'MR 3 (5)'!$E$44)</f>
        <v/>
      </c>
      <c r="E56" s="68" t="str">
        <f t="shared" si="3"/>
        <v>'</v>
      </c>
    </row>
    <row r="57" spans="2:5" x14ac:dyDescent="0.2">
      <c r="B57" s="65">
        <v>6</v>
      </c>
      <c r="C57" s="66" t="str">
        <f>IF('MR 3 (6)'!$I$5=0,"",'MR 3 (6)'!$I$5)</f>
        <v/>
      </c>
      <c r="D57" s="67" t="str">
        <f>IF(C57="","",'MR 3 (6)'!$E$44)</f>
        <v/>
      </c>
      <c r="E57" s="68" t="str">
        <f t="shared" si="3"/>
        <v>'</v>
      </c>
    </row>
    <row r="58" spans="2:5" x14ac:dyDescent="0.2">
      <c r="B58" s="65">
        <v>7</v>
      </c>
      <c r="C58" s="66" t="str">
        <f>IF('MR 3 (7)'!$I$5=0,"",'MR 3 (7)'!$I$5)</f>
        <v/>
      </c>
      <c r="D58" s="67" t="str">
        <f>IF(C58="","",'MR 3 (7)'!$E$44)</f>
        <v/>
      </c>
      <c r="E58" s="68" t="str">
        <f t="shared" si="3"/>
        <v>'</v>
      </c>
    </row>
    <row r="59" spans="2:5" x14ac:dyDescent="0.2">
      <c r="B59" s="65">
        <v>8</v>
      </c>
      <c r="C59" s="66" t="str">
        <f>IF('MR 3 (8)'!$I$5=0,"",'MR 3 (8)'!$I$5)</f>
        <v/>
      </c>
      <c r="D59" s="67" t="str">
        <f>IF(C59="","",'MR 3 (8)'!$E$44)</f>
        <v/>
      </c>
      <c r="E59" s="68" t="str">
        <f t="shared" si="3"/>
        <v>'</v>
      </c>
    </row>
    <row r="60" spans="2:5" x14ac:dyDescent="0.2">
      <c r="B60" s="65">
        <v>9</v>
      </c>
      <c r="C60" s="66" t="str">
        <f>IF('MR 3 (9)'!$I$5=0,"",'MR 3 (9)'!$I$5)</f>
        <v/>
      </c>
      <c r="D60" s="67" t="str">
        <f>IF(C60="","",'MR 3 (9)'!$E$44)</f>
        <v/>
      </c>
      <c r="E60" s="68" t="str">
        <f t="shared" si="3"/>
        <v>'</v>
      </c>
    </row>
    <row r="61" spans="2:5" x14ac:dyDescent="0.2">
      <c r="B61" s="69">
        <v>10</v>
      </c>
      <c r="C61" s="284" t="str">
        <f>IF('MR 3 (10)'!$I$5=0,"",'MR 3 (10)'!$I$5)</f>
        <v/>
      </c>
      <c r="D61" s="285" t="str">
        <f>IF(C61="","",'MR 3 (10)'!$E$44)</f>
        <v/>
      </c>
      <c r="E61" s="70" t="str">
        <f t="shared" si="3"/>
        <v>'</v>
      </c>
    </row>
    <row r="62" spans="2:5" x14ac:dyDescent="0.2">
      <c r="D62" s="67"/>
      <c r="E62" s="67"/>
    </row>
    <row r="63" spans="2:5" x14ac:dyDescent="0.2">
      <c r="D63" s="67"/>
      <c r="E63" s="67"/>
    </row>
  </sheetData>
  <sheetProtection password="CC1E" sheet="1" objects="1" scenarios="1" selectLockedCells="1"/>
  <mergeCells count="5">
    <mergeCell ref="A1:E1"/>
    <mergeCell ref="B11:E11"/>
    <mergeCell ref="B24:E24"/>
    <mergeCell ref="B37:E37"/>
    <mergeCell ref="B50:E50"/>
  </mergeCells>
  <phoneticPr fontId="0" type="noConversion"/>
  <conditionalFormatting sqref="B3:B4 B7:E9">
    <cfRule type="containsBlanks" dxfId="312" priority="1">
      <formula>LEN(TRIM(B3))=0</formula>
    </cfRule>
  </conditionalFormatting>
  <pageMargins left="0.75" right="0.75" top="1" bottom="1" header="0.5" footer="0.5"/>
  <pageSetup paperSize="9" orientation="portrait" horizontalDpi="4294967292" verticalDpi="4294967292"/>
  <ignoredErrors>
    <ignoredError sqref="A16:B16 A23:E24 A17:B17 A49:E50 A39:B39 A40:B40 A41:B41 A42:B42 A13:B13 A14:B14 A15:B15 A18:B18 A19:B19 A20:B20 A21:B21 A22:B22 A36:E37 A26:B26 A27:B27 A28:B28 A29:B29 A30:B30 A31:B31 A32:B32 A33:B33 A34:B34 A35:B35 A43:B43 A44:B44 A45:B45 A46:B46 A47:B47 A48:B48 A55:B55 A52:B52 A53:B53 A54:B54 A25 C25:E25 A38 C38:E38 A51 C51:E51" emptyCellReference="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K153"/>
  <sheetViews>
    <sheetView view="pageLayout" zoomScale="150" zoomScalePageLayoutView="150" workbookViewId="0">
      <selection activeCell="E70" sqref="E70:H70"/>
    </sheetView>
  </sheetViews>
  <sheetFormatPr defaultColWidth="11.42578125" defaultRowHeight="12.75" x14ac:dyDescent="0.2"/>
  <cols>
    <col min="1" max="1" width="5.140625" customWidth="1"/>
    <col min="2" max="2" width="7.7109375" customWidth="1"/>
    <col min="3" max="3" width="7.85546875" customWidth="1"/>
    <col min="4" max="4" width="4.85546875" customWidth="1"/>
    <col min="5" max="5" width="13.7109375" customWidth="1"/>
    <col min="6" max="6" width="6.7109375" customWidth="1"/>
    <col min="7" max="7" width="3.28515625" customWidth="1"/>
    <col min="8" max="8" width="6.42578125" customWidth="1"/>
    <col min="9" max="9" width="10.28515625" customWidth="1"/>
    <col min="10" max="10" width="8" customWidth="1"/>
    <col min="11" max="11" width="9.85546875" customWidth="1"/>
  </cols>
  <sheetData>
    <row r="1" spans="1:11" ht="25.5" x14ac:dyDescent="0.2">
      <c r="A1" s="16"/>
      <c r="B1" s="354" t="s">
        <v>90</v>
      </c>
      <c r="C1" s="354"/>
      <c r="D1" s="354"/>
      <c r="E1" s="354"/>
      <c r="F1" s="354"/>
      <c r="G1" s="354"/>
      <c r="H1" s="354"/>
      <c r="I1" s="354"/>
      <c r="J1" s="354"/>
      <c r="K1" s="382"/>
    </row>
    <row r="2" spans="1:11" ht="18" x14ac:dyDescent="0.2">
      <c r="A2" s="15"/>
      <c r="B2" s="362" t="s">
        <v>78</v>
      </c>
      <c r="C2" s="362"/>
      <c r="D2" s="362"/>
      <c r="E2" s="362"/>
      <c r="F2" s="362"/>
      <c r="G2" s="362"/>
      <c r="H2" s="362"/>
      <c r="I2" s="362"/>
      <c r="J2" s="362"/>
      <c r="K2" s="383"/>
    </row>
    <row r="3" spans="1:11" x14ac:dyDescent="0.2">
      <c r="A3" s="364" t="str">
        <f>CONCATENATE("Organizing club: ",Info!$B$3)</f>
        <v xml:space="preserve">Organizing club: </v>
      </c>
      <c r="B3" s="365"/>
      <c r="C3" s="365"/>
      <c r="D3" s="365"/>
      <c r="E3" s="365"/>
      <c r="F3" s="22"/>
      <c r="G3" s="121"/>
      <c r="H3" s="121" t="str">
        <f>CONCATENATE("Date: ",Info!$B$4)</f>
        <v xml:space="preserve">Date: </v>
      </c>
      <c r="I3" s="3"/>
      <c r="J3" s="3"/>
      <c r="K3" s="4"/>
    </row>
    <row r="4" spans="1:11" x14ac:dyDescent="0.2">
      <c r="A4" s="366"/>
      <c r="B4" s="367"/>
      <c r="C4" s="367"/>
      <c r="D4" s="121"/>
      <c r="E4" s="22"/>
      <c r="F4" s="22"/>
      <c r="G4" s="121"/>
      <c r="H4" s="121"/>
      <c r="I4" s="121"/>
      <c r="J4" s="121"/>
      <c r="K4" s="4"/>
    </row>
    <row r="5" spans="1:11" x14ac:dyDescent="0.2">
      <c r="A5" s="124" t="s">
        <v>79</v>
      </c>
      <c r="B5" s="121"/>
      <c r="C5" s="348"/>
      <c r="D5" s="348"/>
      <c r="E5" s="348"/>
      <c r="F5" s="126" t="s">
        <v>82</v>
      </c>
      <c r="G5" s="121"/>
      <c r="H5" s="121"/>
      <c r="I5" s="348"/>
      <c r="J5" s="348"/>
      <c r="K5" s="349"/>
    </row>
    <row r="6" spans="1:11" x14ac:dyDescent="0.2">
      <c r="A6" s="124" t="s">
        <v>95</v>
      </c>
      <c r="B6" s="121"/>
      <c r="C6" s="348"/>
      <c r="D6" s="348"/>
      <c r="E6" s="348"/>
      <c r="F6" s="123" t="s">
        <v>83</v>
      </c>
      <c r="G6" s="121"/>
      <c r="H6" s="121"/>
      <c r="I6" s="348"/>
      <c r="J6" s="348"/>
      <c r="K6" s="349"/>
    </row>
    <row r="7" spans="1:11" x14ac:dyDescent="0.2">
      <c r="A7" s="124" t="s">
        <v>80</v>
      </c>
      <c r="B7" s="121"/>
      <c r="C7" s="348"/>
      <c r="D7" s="348"/>
      <c r="E7" s="348"/>
      <c r="F7" s="123" t="s">
        <v>84</v>
      </c>
      <c r="G7" s="121"/>
      <c r="H7" s="121"/>
      <c r="I7" s="348"/>
      <c r="J7" s="348"/>
      <c r="K7" s="349"/>
    </row>
    <row r="8" spans="1:11" x14ac:dyDescent="0.2">
      <c r="A8" s="124" t="s">
        <v>81</v>
      </c>
      <c r="B8" s="125"/>
      <c r="C8" s="400"/>
      <c r="D8" s="400"/>
      <c r="E8" s="400"/>
      <c r="F8" s="22"/>
      <c r="G8" s="121"/>
      <c r="H8" s="121"/>
      <c r="I8" s="130"/>
      <c r="K8" s="4"/>
    </row>
    <row r="9" spans="1:11" x14ac:dyDescent="0.2">
      <c r="A9" s="120"/>
      <c r="B9" s="121"/>
      <c r="C9" s="400"/>
      <c r="D9" s="400"/>
      <c r="E9" s="400"/>
      <c r="F9" s="22"/>
      <c r="G9" s="121"/>
      <c r="H9" s="121"/>
      <c r="I9" s="130"/>
      <c r="J9" s="130"/>
      <c r="K9" s="4"/>
    </row>
    <row r="10" spans="1:11" x14ac:dyDescent="0.2">
      <c r="A10" s="120"/>
      <c r="B10" s="121"/>
      <c r="C10" s="400"/>
      <c r="D10" s="400"/>
      <c r="E10" s="400"/>
      <c r="F10" s="22"/>
      <c r="G10" s="121"/>
      <c r="H10" s="121"/>
      <c r="I10" s="121"/>
      <c r="J10" s="121"/>
      <c r="K10" s="4"/>
    </row>
    <row r="11" spans="1:11" x14ac:dyDescent="0.2">
      <c r="A11" s="120"/>
      <c r="B11" s="121"/>
      <c r="C11" s="400"/>
      <c r="D11" s="400"/>
      <c r="E11" s="400"/>
      <c r="F11" s="121"/>
      <c r="G11" s="121"/>
      <c r="H11" s="121"/>
      <c r="I11" s="121"/>
      <c r="J11" s="121"/>
      <c r="K11" s="4"/>
    </row>
    <row r="12" spans="1:11" x14ac:dyDescent="0.2">
      <c r="A12" s="120"/>
      <c r="B12" s="121"/>
      <c r="C12" s="22"/>
      <c r="D12" s="121"/>
      <c r="E12" s="121"/>
      <c r="F12" s="121"/>
      <c r="G12" s="121"/>
      <c r="H12" s="121"/>
      <c r="I12" s="121"/>
      <c r="J12" s="121"/>
      <c r="K12" s="4"/>
    </row>
    <row r="13" spans="1:11" x14ac:dyDescent="0.2">
      <c r="A13" s="398"/>
      <c r="B13" s="399"/>
      <c r="C13" s="399"/>
      <c r="D13" s="147"/>
      <c r="E13" s="148"/>
      <c r="F13" s="148"/>
      <c r="G13" s="147"/>
      <c r="H13" s="147"/>
      <c r="I13" s="147"/>
      <c r="J13" s="147"/>
      <c r="K13" s="149"/>
    </row>
    <row r="14" spans="1:11" x14ac:dyDescent="0.2">
      <c r="A14" s="172"/>
      <c r="B14" s="150"/>
      <c r="C14" s="150"/>
      <c r="D14" s="150"/>
      <c r="E14" s="150"/>
      <c r="F14" s="150"/>
      <c r="G14" s="150"/>
      <c r="H14" s="150"/>
      <c r="I14" s="150"/>
      <c r="J14" s="150"/>
      <c r="K14" s="151"/>
    </row>
    <row r="15" spans="1:11" s="127" customFormat="1" ht="18" customHeight="1" x14ac:dyDescent="0.2">
      <c r="A15" s="128"/>
      <c r="B15" s="392" t="s">
        <v>38</v>
      </c>
      <c r="C15" s="384" t="s">
        <v>85</v>
      </c>
      <c r="D15" s="386" t="s">
        <v>86</v>
      </c>
      <c r="E15" s="379" t="s">
        <v>92</v>
      </c>
      <c r="F15" s="380"/>
      <c r="G15" s="380"/>
      <c r="H15" s="381"/>
      <c r="I15" s="129" t="s">
        <v>87</v>
      </c>
      <c r="J15" s="392" t="s">
        <v>89</v>
      </c>
      <c r="K15" s="384" t="s">
        <v>91</v>
      </c>
    </row>
    <row r="16" spans="1:11" ht="15.95" customHeight="1" x14ac:dyDescent="0.2">
      <c r="A16" s="122"/>
      <c r="B16" s="393"/>
      <c r="C16" s="385"/>
      <c r="D16" s="387"/>
      <c r="E16" s="379" t="s">
        <v>93</v>
      </c>
      <c r="F16" s="380"/>
      <c r="G16" s="380"/>
      <c r="H16" s="381"/>
      <c r="I16" s="129" t="s">
        <v>88</v>
      </c>
      <c r="J16" s="393"/>
      <c r="K16" s="385"/>
    </row>
    <row r="17" spans="1:11" ht="15" customHeight="1" x14ac:dyDescent="0.2">
      <c r="A17" s="390">
        <v>1</v>
      </c>
      <c r="B17" s="394"/>
      <c r="C17" s="388"/>
      <c r="D17" s="352"/>
      <c r="E17" s="373"/>
      <c r="F17" s="374"/>
      <c r="G17" s="374"/>
      <c r="H17" s="375"/>
      <c r="I17" s="236"/>
      <c r="J17" s="352"/>
      <c r="K17" s="352"/>
    </row>
    <row r="18" spans="1:11" ht="15" customHeight="1" x14ac:dyDescent="0.2">
      <c r="A18" s="391"/>
      <c r="B18" s="395"/>
      <c r="C18" s="389"/>
      <c r="D18" s="353"/>
      <c r="E18" s="373"/>
      <c r="F18" s="374"/>
      <c r="G18" s="374"/>
      <c r="H18" s="375"/>
      <c r="I18" s="236"/>
      <c r="J18" s="353"/>
      <c r="K18" s="353"/>
    </row>
    <row r="19" spans="1:11" x14ac:dyDescent="0.2">
      <c r="A19" s="390">
        <v>2</v>
      </c>
      <c r="B19" s="394"/>
      <c r="C19" s="388"/>
      <c r="D19" s="352"/>
      <c r="E19" s="373"/>
      <c r="F19" s="374"/>
      <c r="G19" s="374"/>
      <c r="H19" s="375"/>
      <c r="I19" s="236"/>
      <c r="J19" s="352"/>
      <c r="K19" s="352"/>
    </row>
    <row r="20" spans="1:11" x14ac:dyDescent="0.2">
      <c r="A20" s="391"/>
      <c r="B20" s="395"/>
      <c r="C20" s="389"/>
      <c r="D20" s="353"/>
      <c r="E20" s="373"/>
      <c r="F20" s="374"/>
      <c r="G20" s="374"/>
      <c r="H20" s="375"/>
      <c r="I20" s="236"/>
      <c r="J20" s="353"/>
      <c r="K20" s="353"/>
    </row>
    <row r="21" spans="1:11" x14ac:dyDescent="0.2">
      <c r="A21" s="390">
        <v>3</v>
      </c>
      <c r="B21" s="394"/>
      <c r="C21" s="388"/>
      <c r="D21" s="352"/>
      <c r="E21" s="373"/>
      <c r="F21" s="374"/>
      <c r="G21" s="374"/>
      <c r="H21" s="375"/>
      <c r="I21" s="236"/>
      <c r="J21" s="352"/>
      <c r="K21" s="352"/>
    </row>
    <row r="22" spans="1:11" ht="14.1" customHeight="1" x14ac:dyDescent="0.2">
      <c r="A22" s="391"/>
      <c r="B22" s="395"/>
      <c r="C22" s="389"/>
      <c r="D22" s="353"/>
      <c r="E22" s="373"/>
      <c r="F22" s="374"/>
      <c r="G22" s="374"/>
      <c r="H22" s="375"/>
      <c r="I22" s="236"/>
      <c r="J22" s="353"/>
      <c r="K22" s="353"/>
    </row>
    <row r="23" spans="1:11" x14ac:dyDescent="0.2">
      <c r="A23" s="378">
        <v>4</v>
      </c>
      <c r="B23" s="377"/>
      <c r="C23" s="376"/>
      <c r="D23" s="347"/>
      <c r="E23" s="373"/>
      <c r="F23" s="374"/>
      <c r="G23" s="374"/>
      <c r="H23" s="375"/>
      <c r="I23" s="236"/>
      <c r="J23" s="352"/>
      <c r="K23" s="352"/>
    </row>
    <row r="24" spans="1:11" x14ac:dyDescent="0.2">
      <c r="A24" s="378"/>
      <c r="B24" s="377"/>
      <c r="C24" s="376"/>
      <c r="D24" s="347"/>
      <c r="E24" s="373"/>
      <c r="F24" s="374"/>
      <c r="G24" s="374"/>
      <c r="H24" s="375"/>
      <c r="I24" s="236"/>
      <c r="J24" s="353"/>
      <c r="K24" s="353"/>
    </row>
    <row r="25" spans="1:11" x14ac:dyDescent="0.2">
      <c r="A25" s="378">
        <v>5</v>
      </c>
      <c r="B25" s="377"/>
      <c r="C25" s="376"/>
      <c r="D25" s="347"/>
      <c r="E25" s="373"/>
      <c r="F25" s="374"/>
      <c r="G25" s="374"/>
      <c r="H25" s="375"/>
      <c r="I25" s="236"/>
      <c r="J25" s="347"/>
      <c r="K25" s="352"/>
    </row>
    <row r="26" spans="1:11" x14ac:dyDescent="0.2">
      <c r="A26" s="378"/>
      <c r="B26" s="377"/>
      <c r="C26" s="376"/>
      <c r="D26" s="347"/>
      <c r="E26" s="373"/>
      <c r="F26" s="374"/>
      <c r="G26" s="374"/>
      <c r="H26" s="375"/>
      <c r="I26" s="236"/>
      <c r="J26" s="347"/>
      <c r="K26" s="353"/>
    </row>
    <row r="27" spans="1:11" x14ac:dyDescent="0.2">
      <c r="A27" s="378">
        <v>6</v>
      </c>
      <c r="B27" s="377"/>
      <c r="C27" s="376"/>
      <c r="D27" s="347"/>
      <c r="E27" s="373"/>
      <c r="F27" s="374"/>
      <c r="G27" s="374"/>
      <c r="H27" s="375"/>
      <c r="I27" s="236"/>
      <c r="J27" s="347"/>
      <c r="K27" s="352"/>
    </row>
    <row r="28" spans="1:11" x14ac:dyDescent="0.2">
      <c r="A28" s="378"/>
      <c r="B28" s="377"/>
      <c r="C28" s="376"/>
      <c r="D28" s="347"/>
      <c r="E28" s="373"/>
      <c r="F28" s="374"/>
      <c r="G28" s="374"/>
      <c r="H28" s="375"/>
      <c r="I28" s="236"/>
      <c r="J28" s="347"/>
      <c r="K28" s="353"/>
    </row>
    <row r="29" spans="1:11" x14ac:dyDescent="0.2">
      <c r="A29" s="378">
        <v>7</v>
      </c>
      <c r="B29" s="377"/>
      <c r="C29" s="376"/>
      <c r="D29" s="347"/>
      <c r="E29" s="373"/>
      <c r="F29" s="374"/>
      <c r="G29" s="374"/>
      <c r="H29" s="375"/>
      <c r="I29" s="236"/>
      <c r="J29" s="347"/>
      <c r="K29" s="352"/>
    </row>
    <row r="30" spans="1:11" x14ac:dyDescent="0.2">
      <c r="A30" s="378"/>
      <c r="B30" s="377"/>
      <c r="C30" s="376"/>
      <c r="D30" s="347"/>
      <c r="E30" s="373"/>
      <c r="F30" s="374"/>
      <c r="G30" s="374"/>
      <c r="H30" s="375"/>
      <c r="I30" s="236"/>
      <c r="J30" s="347"/>
      <c r="K30" s="353"/>
    </row>
    <row r="31" spans="1:11" x14ac:dyDescent="0.2">
      <c r="A31" s="378">
        <v>8</v>
      </c>
      <c r="B31" s="377"/>
      <c r="C31" s="376"/>
      <c r="D31" s="347"/>
      <c r="E31" s="373"/>
      <c r="F31" s="374"/>
      <c r="G31" s="374"/>
      <c r="H31" s="375"/>
      <c r="I31" s="236"/>
      <c r="J31" s="347"/>
      <c r="K31" s="352"/>
    </row>
    <row r="32" spans="1:11" x14ac:dyDescent="0.2">
      <c r="A32" s="378"/>
      <c r="B32" s="377"/>
      <c r="C32" s="376"/>
      <c r="D32" s="347"/>
      <c r="E32" s="373"/>
      <c r="F32" s="374"/>
      <c r="G32" s="374"/>
      <c r="H32" s="375"/>
      <c r="I32" s="236"/>
      <c r="J32" s="347"/>
      <c r="K32" s="353"/>
    </row>
    <row r="33" spans="1:11" x14ac:dyDescent="0.2">
      <c r="A33" s="378">
        <v>9</v>
      </c>
      <c r="B33" s="377"/>
      <c r="C33" s="376"/>
      <c r="D33" s="347"/>
      <c r="E33" s="373"/>
      <c r="F33" s="374"/>
      <c r="G33" s="374"/>
      <c r="H33" s="375"/>
      <c r="I33" s="236"/>
      <c r="J33" s="347"/>
      <c r="K33" s="352"/>
    </row>
    <row r="34" spans="1:11" x14ac:dyDescent="0.2">
      <c r="A34" s="378"/>
      <c r="B34" s="377"/>
      <c r="C34" s="376"/>
      <c r="D34" s="347"/>
      <c r="E34" s="373"/>
      <c r="F34" s="374"/>
      <c r="G34" s="374"/>
      <c r="H34" s="375"/>
      <c r="I34" s="236"/>
      <c r="J34" s="347"/>
      <c r="K34" s="353"/>
    </row>
    <row r="35" spans="1:11" x14ac:dyDescent="0.2">
      <c r="A35" s="378">
        <v>10</v>
      </c>
      <c r="B35" s="377"/>
      <c r="C35" s="376"/>
      <c r="D35" s="347"/>
      <c r="E35" s="373"/>
      <c r="F35" s="374"/>
      <c r="G35" s="374"/>
      <c r="H35" s="375"/>
      <c r="I35" s="236"/>
      <c r="J35" s="347"/>
      <c r="K35" s="347"/>
    </row>
    <row r="36" spans="1:11" x14ac:dyDescent="0.2">
      <c r="A36" s="378"/>
      <c r="B36" s="377"/>
      <c r="C36" s="376"/>
      <c r="D36" s="347"/>
      <c r="E36" s="373"/>
      <c r="F36" s="374"/>
      <c r="G36" s="374"/>
      <c r="H36" s="375"/>
      <c r="I36" s="236"/>
      <c r="J36" s="347"/>
      <c r="K36" s="347"/>
    </row>
    <row r="37" spans="1:11" x14ac:dyDescent="0.2">
      <c r="A37" s="378">
        <v>11</v>
      </c>
      <c r="B37" s="377"/>
      <c r="C37" s="376"/>
      <c r="D37" s="347"/>
      <c r="E37" s="373"/>
      <c r="F37" s="374"/>
      <c r="G37" s="374"/>
      <c r="H37" s="375"/>
      <c r="I37" s="236"/>
      <c r="J37" s="347"/>
      <c r="K37" s="347"/>
    </row>
    <row r="38" spans="1:11" x14ac:dyDescent="0.2">
      <c r="A38" s="378"/>
      <c r="B38" s="377"/>
      <c r="C38" s="376"/>
      <c r="D38" s="347"/>
      <c r="E38" s="373"/>
      <c r="F38" s="374"/>
      <c r="G38" s="374"/>
      <c r="H38" s="375"/>
      <c r="I38" s="236"/>
      <c r="J38" s="347"/>
      <c r="K38" s="347"/>
    </row>
    <row r="39" spans="1:11" x14ac:dyDescent="0.2">
      <c r="A39" s="378">
        <v>12</v>
      </c>
      <c r="B39" s="377"/>
      <c r="C39" s="376"/>
      <c r="D39" s="347"/>
      <c r="E39" s="373"/>
      <c r="F39" s="374"/>
      <c r="G39" s="374"/>
      <c r="H39" s="375"/>
      <c r="I39" s="236"/>
      <c r="J39" s="347"/>
      <c r="K39" s="347"/>
    </row>
    <row r="40" spans="1:11" x14ac:dyDescent="0.2">
      <c r="A40" s="378"/>
      <c r="B40" s="377"/>
      <c r="C40" s="376"/>
      <c r="D40" s="347"/>
      <c r="E40" s="373"/>
      <c r="F40" s="374"/>
      <c r="G40" s="374"/>
      <c r="H40" s="375"/>
      <c r="I40" s="236"/>
      <c r="J40" s="347"/>
      <c r="K40" s="347"/>
    </row>
    <row r="41" spans="1:11" x14ac:dyDescent="0.2">
      <c r="A41" s="378">
        <v>13</v>
      </c>
      <c r="B41" s="377"/>
      <c r="C41" s="376"/>
      <c r="D41" s="347"/>
      <c r="E41" s="373"/>
      <c r="F41" s="374"/>
      <c r="G41" s="374"/>
      <c r="H41" s="375"/>
      <c r="I41" s="236"/>
      <c r="J41" s="347"/>
      <c r="K41" s="347"/>
    </row>
    <row r="42" spans="1:11" x14ac:dyDescent="0.2">
      <c r="A42" s="378"/>
      <c r="B42" s="377"/>
      <c r="C42" s="376"/>
      <c r="D42" s="347"/>
      <c r="E42" s="373"/>
      <c r="F42" s="374"/>
      <c r="G42" s="374"/>
      <c r="H42" s="375"/>
      <c r="I42" s="236"/>
      <c r="J42" s="347"/>
      <c r="K42" s="347"/>
    </row>
    <row r="43" spans="1:11" x14ac:dyDescent="0.2">
      <c r="A43" s="378">
        <v>14</v>
      </c>
      <c r="B43" s="377"/>
      <c r="C43" s="376"/>
      <c r="D43" s="347"/>
      <c r="E43" s="373"/>
      <c r="F43" s="374"/>
      <c r="G43" s="374"/>
      <c r="H43" s="375"/>
      <c r="I43" s="236"/>
      <c r="J43" s="347"/>
      <c r="K43" s="347"/>
    </row>
    <row r="44" spans="1:11" x14ac:dyDescent="0.2">
      <c r="A44" s="378"/>
      <c r="B44" s="377"/>
      <c r="C44" s="376"/>
      <c r="D44" s="347"/>
      <c r="E44" s="373"/>
      <c r="F44" s="374"/>
      <c r="G44" s="374"/>
      <c r="H44" s="375"/>
      <c r="I44" s="236"/>
      <c r="J44" s="347"/>
      <c r="K44" s="347"/>
    </row>
    <row r="45" spans="1:11" x14ac:dyDescent="0.2">
      <c r="A45" s="378">
        <v>15</v>
      </c>
      <c r="B45" s="377"/>
      <c r="C45" s="376"/>
      <c r="D45" s="347"/>
      <c r="E45" s="373"/>
      <c r="F45" s="374"/>
      <c r="G45" s="374"/>
      <c r="H45" s="375"/>
      <c r="I45" s="236"/>
      <c r="J45" s="347"/>
      <c r="K45" s="347"/>
    </row>
    <row r="46" spans="1:11" x14ac:dyDescent="0.2">
      <c r="A46" s="378"/>
      <c r="B46" s="377"/>
      <c r="C46" s="376"/>
      <c r="D46" s="347"/>
      <c r="E46" s="373"/>
      <c r="F46" s="374"/>
      <c r="G46" s="374"/>
      <c r="H46" s="375"/>
      <c r="I46" s="236"/>
      <c r="J46" s="347"/>
      <c r="K46" s="347"/>
    </row>
    <row r="47" spans="1:11" x14ac:dyDescent="0.2">
      <c r="A47" s="378">
        <v>16</v>
      </c>
      <c r="B47" s="377"/>
      <c r="C47" s="376"/>
      <c r="D47" s="347"/>
      <c r="E47" s="373"/>
      <c r="F47" s="374"/>
      <c r="G47" s="374"/>
      <c r="H47" s="375"/>
      <c r="I47" s="236"/>
      <c r="J47" s="347"/>
      <c r="K47" s="347"/>
    </row>
    <row r="48" spans="1:11" x14ac:dyDescent="0.2">
      <c r="A48" s="378"/>
      <c r="B48" s="377"/>
      <c r="C48" s="376"/>
      <c r="D48" s="347"/>
      <c r="E48" s="373"/>
      <c r="F48" s="374"/>
      <c r="G48" s="374"/>
      <c r="H48" s="375"/>
      <c r="I48" s="236"/>
      <c r="J48" s="347"/>
      <c r="K48" s="347"/>
    </row>
    <row r="49" spans="1:11" x14ac:dyDescent="0.2">
      <c r="A49" s="350" t="s">
        <v>94</v>
      </c>
      <c r="B49" s="351"/>
      <c r="C49" s="351"/>
      <c r="D49" s="131"/>
      <c r="E49" s="131"/>
      <c r="F49" s="131"/>
      <c r="G49" s="131"/>
      <c r="H49" s="131"/>
      <c r="I49" s="131"/>
      <c r="J49" s="131"/>
      <c r="K49" s="132"/>
    </row>
    <row r="50" spans="1:11" x14ac:dyDescent="0.2">
      <c r="A50" s="345" t="str">
        <f>CONCATENATE("Trial Secretary:",Info!$B$9)</f>
        <v>Trial Secretary:</v>
      </c>
      <c r="B50" s="346"/>
      <c r="C50" s="346"/>
      <c r="D50" s="133"/>
      <c r="E50" s="133"/>
      <c r="F50" s="346" t="str">
        <f>CONCATENATE("Judge:",Info!$B$7)</f>
        <v>Judge:</v>
      </c>
      <c r="G50" s="346"/>
      <c r="H50" s="346"/>
      <c r="I50" s="346"/>
      <c r="J50" s="133"/>
      <c r="K50" s="134"/>
    </row>
    <row r="51" spans="1:11" ht="18.95" customHeight="1" x14ac:dyDescent="0.2">
      <c r="A51" s="128"/>
      <c r="B51" s="392" t="s">
        <v>38</v>
      </c>
      <c r="C51" s="384" t="s">
        <v>85</v>
      </c>
      <c r="D51" s="396" t="s">
        <v>86</v>
      </c>
      <c r="E51" s="379" t="s">
        <v>92</v>
      </c>
      <c r="F51" s="380"/>
      <c r="G51" s="380"/>
      <c r="H51" s="381"/>
      <c r="I51" s="129" t="s">
        <v>87</v>
      </c>
      <c r="J51" s="392" t="s">
        <v>89</v>
      </c>
      <c r="K51" s="384" t="s">
        <v>91</v>
      </c>
    </row>
    <row r="52" spans="1:11" ht="12.95" customHeight="1" x14ac:dyDescent="0.2">
      <c r="A52" s="122"/>
      <c r="B52" s="393"/>
      <c r="C52" s="385"/>
      <c r="D52" s="397"/>
      <c r="E52" s="379" t="s">
        <v>93</v>
      </c>
      <c r="F52" s="380"/>
      <c r="G52" s="380"/>
      <c r="H52" s="381"/>
      <c r="I52" s="129" t="s">
        <v>88</v>
      </c>
      <c r="J52" s="393"/>
      <c r="K52" s="385"/>
    </row>
    <row r="53" spans="1:11" ht="15.95" customHeight="1" x14ac:dyDescent="0.2">
      <c r="A53" s="390">
        <v>17</v>
      </c>
      <c r="B53" s="394"/>
      <c r="C53" s="388"/>
      <c r="D53" s="352"/>
      <c r="E53" s="373"/>
      <c r="F53" s="374"/>
      <c r="G53" s="374"/>
      <c r="H53" s="375"/>
      <c r="I53" s="236"/>
      <c r="J53" s="352"/>
      <c r="K53" s="352"/>
    </row>
    <row r="54" spans="1:11" ht="15.95" customHeight="1" x14ac:dyDescent="0.2">
      <c r="A54" s="391"/>
      <c r="B54" s="395"/>
      <c r="C54" s="389"/>
      <c r="D54" s="353"/>
      <c r="E54" s="373"/>
      <c r="F54" s="374"/>
      <c r="G54" s="374"/>
      <c r="H54" s="375"/>
      <c r="I54" s="236"/>
      <c r="J54" s="353"/>
      <c r="K54" s="353"/>
    </row>
    <row r="55" spans="1:11" x14ac:dyDescent="0.2">
      <c r="A55" s="390">
        <v>18</v>
      </c>
      <c r="B55" s="394"/>
      <c r="C55" s="388"/>
      <c r="D55" s="352"/>
      <c r="E55" s="373"/>
      <c r="F55" s="374"/>
      <c r="G55" s="374"/>
      <c r="H55" s="375"/>
      <c r="I55" s="236"/>
      <c r="J55" s="352"/>
      <c r="K55" s="352"/>
    </row>
    <row r="56" spans="1:11" x14ac:dyDescent="0.2">
      <c r="A56" s="391"/>
      <c r="B56" s="395"/>
      <c r="C56" s="389"/>
      <c r="D56" s="353"/>
      <c r="E56" s="373"/>
      <c r="F56" s="374"/>
      <c r="G56" s="374"/>
      <c r="H56" s="375"/>
      <c r="I56" s="236"/>
      <c r="J56" s="353"/>
      <c r="K56" s="353"/>
    </row>
    <row r="57" spans="1:11" x14ac:dyDescent="0.2">
      <c r="A57" s="390">
        <v>19</v>
      </c>
      <c r="B57" s="394"/>
      <c r="C57" s="388"/>
      <c r="D57" s="352"/>
      <c r="E57" s="373"/>
      <c r="F57" s="374"/>
      <c r="G57" s="374"/>
      <c r="H57" s="375"/>
      <c r="I57" s="236"/>
      <c r="J57" s="352"/>
      <c r="K57" s="352"/>
    </row>
    <row r="58" spans="1:11" x14ac:dyDescent="0.2">
      <c r="A58" s="391"/>
      <c r="B58" s="395"/>
      <c r="C58" s="389"/>
      <c r="D58" s="353"/>
      <c r="E58" s="373"/>
      <c r="F58" s="374"/>
      <c r="G58" s="374"/>
      <c r="H58" s="375"/>
      <c r="I58" s="236"/>
      <c r="J58" s="353"/>
      <c r="K58" s="353"/>
    </row>
    <row r="59" spans="1:11" x14ac:dyDescent="0.2">
      <c r="A59" s="390">
        <v>20</v>
      </c>
      <c r="B59" s="394"/>
      <c r="C59" s="388"/>
      <c r="D59" s="352"/>
      <c r="E59" s="373"/>
      <c r="F59" s="374"/>
      <c r="G59" s="374"/>
      <c r="H59" s="375"/>
      <c r="I59" s="236"/>
      <c r="J59" s="352"/>
      <c r="K59" s="352"/>
    </row>
    <row r="60" spans="1:11" x14ac:dyDescent="0.2">
      <c r="A60" s="391"/>
      <c r="B60" s="395"/>
      <c r="C60" s="389"/>
      <c r="D60" s="353"/>
      <c r="E60" s="373"/>
      <c r="F60" s="374"/>
      <c r="G60" s="374"/>
      <c r="H60" s="375"/>
      <c r="I60" s="236"/>
      <c r="J60" s="353"/>
      <c r="K60" s="353"/>
    </row>
    <row r="61" spans="1:11" x14ac:dyDescent="0.2">
      <c r="A61" s="390">
        <v>21</v>
      </c>
      <c r="B61" s="394"/>
      <c r="C61" s="388"/>
      <c r="D61" s="352"/>
      <c r="E61" s="373"/>
      <c r="F61" s="374"/>
      <c r="G61" s="374"/>
      <c r="H61" s="375"/>
      <c r="I61" s="236"/>
      <c r="J61" s="352"/>
      <c r="K61" s="352"/>
    </row>
    <row r="62" spans="1:11" x14ac:dyDescent="0.2">
      <c r="A62" s="391"/>
      <c r="B62" s="395"/>
      <c r="C62" s="389"/>
      <c r="D62" s="353"/>
      <c r="E62" s="373"/>
      <c r="F62" s="374"/>
      <c r="G62" s="374"/>
      <c r="H62" s="375"/>
      <c r="I62" s="236"/>
      <c r="J62" s="353"/>
      <c r="K62" s="353"/>
    </row>
    <row r="63" spans="1:11" x14ac:dyDescent="0.2">
      <c r="A63" s="390">
        <v>22</v>
      </c>
      <c r="B63" s="394"/>
      <c r="C63" s="388"/>
      <c r="D63" s="352"/>
      <c r="E63" s="373"/>
      <c r="F63" s="374"/>
      <c r="G63" s="374"/>
      <c r="H63" s="375"/>
      <c r="I63" s="236"/>
      <c r="J63" s="352"/>
      <c r="K63" s="352"/>
    </row>
    <row r="64" spans="1:11" x14ac:dyDescent="0.2">
      <c r="A64" s="391"/>
      <c r="B64" s="395"/>
      <c r="C64" s="389"/>
      <c r="D64" s="353"/>
      <c r="E64" s="373"/>
      <c r="F64" s="374"/>
      <c r="G64" s="374"/>
      <c r="H64" s="375"/>
      <c r="I64" s="236"/>
      <c r="J64" s="353"/>
      <c r="K64" s="353"/>
    </row>
    <row r="65" spans="1:11" x14ac:dyDescent="0.2">
      <c r="A65" s="390">
        <v>23</v>
      </c>
      <c r="B65" s="394"/>
      <c r="C65" s="388"/>
      <c r="D65" s="352"/>
      <c r="E65" s="373"/>
      <c r="F65" s="374"/>
      <c r="G65" s="374"/>
      <c r="H65" s="375"/>
      <c r="I65" s="236"/>
      <c r="J65" s="352"/>
      <c r="K65" s="352"/>
    </row>
    <row r="66" spans="1:11" x14ac:dyDescent="0.2">
      <c r="A66" s="391"/>
      <c r="B66" s="395"/>
      <c r="C66" s="389"/>
      <c r="D66" s="353"/>
      <c r="E66" s="373"/>
      <c r="F66" s="374"/>
      <c r="G66" s="374"/>
      <c r="H66" s="375"/>
      <c r="I66" s="236"/>
      <c r="J66" s="353"/>
      <c r="K66" s="353"/>
    </row>
    <row r="67" spans="1:11" x14ac:dyDescent="0.2">
      <c r="A67" s="390">
        <v>24</v>
      </c>
      <c r="B67" s="394"/>
      <c r="C67" s="388"/>
      <c r="D67" s="352"/>
      <c r="E67" s="373"/>
      <c r="F67" s="374"/>
      <c r="G67" s="374"/>
      <c r="H67" s="375"/>
      <c r="I67" s="236"/>
      <c r="J67" s="352"/>
      <c r="K67" s="352"/>
    </row>
    <row r="68" spans="1:11" x14ac:dyDescent="0.2">
      <c r="A68" s="391"/>
      <c r="B68" s="395"/>
      <c r="C68" s="389"/>
      <c r="D68" s="353"/>
      <c r="E68" s="373"/>
      <c r="F68" s="374"/>
      <c r="G68" s="374"/>
      <c r="H68" s="375"/>
      <c r="I68" s="236"/>
      <c r="J68" s="353"/>
      <c r="K68" s="353"/>
    </row>
    <row r="69" spans="1:11" x14ac:dyDescent="0.2">
      <c r="A69" s="390">
        <v>25</v>
      </c>
      <c r="B69" s="394"/>
      <c r="C69" s="388"/>
      <c r="D69" s="352"/>
      <c r="E69" s="373"/>
      <c r="F69" s="374"/>
      <c r="G69" s="374"/>
      <c r="H69" s="375"/>
      <c r="I69" s="236"/>
      <c r="J69" s="352"/>
      <c r="K69" s="352"/>
    </row>
    <row r="70" spans="1:11" x14ac:dyDescent="0.2">
      <c r="A70" s="391"/>
      <c r="B70" s="395"/>
      <c r="C70" s="389"/>
      <c r="D70" s="353"/>
      <c r="E70" s="373"/>
      <c r="F70" s="374"/>
      <c r="G70" s="374"/>
      <c r="H70" s="375"/>
      <c r="I70" s="236"/>
      <c r="J70" s="353"/>
      <c r="K70" s="353"/>
    </row>
    <row r="71" spans="1:11" x14ac:dyDescent="0.2">
      <c r="A71" s="390">
        <v>26</v>
      </c>
      <c r="B71" s="394"/>
      <c r="C71" s="388"/>
      <c r="D71" s="352"/>
      <c r="E71" s="373"/>
      <c r="F71" s="374"/>
      <c r="G71" s="374"/>
      <c r="H71" s="375"/>
      <c r="I71" s="236"/>
      <c r="J71" s="352"/>
      <c r="K71" s="352"/>
    </row>
    <row r="72" spans="1:11" x14ac:dyDescent="0.2">
      <c r="A72" s="391"/>
      <c r="B72" s="395"/>
      <c r="C72" s="389"/>
      <c r="D72" s="353"/>
      <c r="E72" s="373"/>
      <c r="F72" s="374"/>
      <c r="G72" s="374"/>
      <c r="H72" s="375"/>
      <c r="I72" s="236"/>
      <c r="J72" s="353"/>
      <c r="K72" s="353"/>
    </row>
    <row r="73" spans="1:11" x14ac:dyDescent="0.2">
      <c r="A73" s="390">
        <v>27</v>
      </c>
      <c r="B73" s="394"/>
      <c r="C73" s="388"/>
      <c r="D73" s="352"/>
      <c r="E73" s="373"/>
      <c r="F73" s="374"/>
      <c r="G73" s="374"/>
      <c r="H73" s="375"/>
      <c r="I73" s="236"/>
      <c r="J73" s="352"/>
      <c r="K73" s="352"/>
    </row>
    <row r="74" spans="1:11" x14ac:dyDescent="0.2">
      <c r="A74" s="391"/>
      <c r="B74" s="395"/>
      <c r="C74" s="389"/>
      <c r="D74" s="353"/>
      <c r="E74" s="373"/>
      <c r="F74" s="374"/>
      <c r="G74" s="374"/>
      <c r="H74" s="375"/>
      <c r="I74" s="236"/>
      <c r="J74" s="353"/>
      <c r="K74" s="353"/>
    </row>
    <row r="75" spans="1:11" x14ac:dyDescent="0.2">
      <c r="A75" s="390">
        <v>28</v>
      </c>
      <c r="B75" s="394"/>
      <c r="C75" s="388"/>
      <c r="D75" s="352"/>
      <c r="E75" s="373"/>
      <c r="F75" s="374"/>
      <c r="G75" s="374"/>
      <c r="H75" s="375"/>
      <c r="I75" s="236"/>
      <c r="J75" s="352"/>
      <c r="K75" s="352"/>
    </row>
    <row r="76" spans="1:11" x14ac:dyDescent="0.2">
      <c r="A76" s="391"/>
      <c r="B76" s="395"/>
      <c r="C76" s="389"/>
      <c r="D76" s="353"/>
      <c r="E76" s="373"/>
      <c r="F76" s="374"/>
      <c r="G76" s="374"/>
      <c r="H76" s="375"/>
      <c r="I76" s="236"/>
      <c r="J76" s="353"/>
      <c r="K76" s="353"/>
    </row>
    <row r="77" spans="1:11" x14ac:dyDescent="0.2">
      <c r="A77" s="390">
        <v>29</v>
      </c>
      <c r="B77" s="394"/>
      <c r="C77" s="388"/>
      <c r="D77" s="352"/>
      <c r="E77" s="373"/>
      <c r="F77" s="374"/>
      <c r="G77" s="374"/>
      <c r="H77" s="375"/>
      <c r="I77" s="236"/>
      <c r="J77" s="352"/>
      <c r="K77" s="352"/>
    </row>
    <row r="78" spans="1:11" x14ac:dyDescent="0.2">
      <c r="A78" s="391"/>
      <c r="B78" s="395"/>
      <c r="C78" s="389"/>
      <c r="D78" s="353"/>
      <c r="E78" s="373"/>
      <c r="F78" s="374"/>
      <c r="G78" s="374"/>
      <c r="H78" s="375"/>
      <c r="I78" s="236"/>
      <c r="J78" s="353"/>
      <c r="K78" s="353"/>
    </row>
    <row r="79" spans="1:11" x14ac:dyDescent="0.2">
      <c r="A79" s="390">
        <v>30</v>
      </c>
      <c r="B79" s="394"/>
      <c r="C79" s="388"/>
      <c r="D79" s="352"/>
      <c r="E79" s="373"/>
      <c r="F79" s="374"/>
      <c r="G79" s="374"/>
      <c r="H79" s="375"/>
      <c r="I79" s="236"/>
      <c r="J79" s="352"/>
      <c r="K79" s="352"/>
    </row>
    <row r="80" spans="1:11" x14ac:dyDescent="0.2">
      <c r="A80" s="391"/>
      <c r="B80" s="395"/>
      <c r="C80" s="389"/>
      <c r="D80" s="353"/>
      <c r="E80" s="373"/>
      <c r="F80" s="374"/>
      <c r="G80" s="374"/>
      <c r="H80" s="375"/>
      <c r="I80" s="236"/>
      <c r="J80" s="353"/>
      <c r="K80" s="353"/>
    </row>
    <row r="81" spans="1:11" x14ac:dyDescent="0.2">
      <c r="A81" s="390">
        <v>31</v>
      </c>
      <c r="B81" s="394"/>
      <c r="C81" s="388"/>
      <c r="D81" s="352"/>
      <c r="E81" s="373"/>
      <c r="F81" s="374"/>
      <c r="G81" s="374"/>
      <c r="H81" s="375"/>
      <c r="I81" s="236"/>
      <c r="J81" s="352"/>
      <c r="K81" s="352"/>
    </row>
    <row r="82" spans="1:11" x14ac:dyDescent="0.2">
      <c r="A82" s="391"/>
      <c r="B82" s="395"/>
      <c r="C82" s="389"/>
      <c r="D82" s="353"/>
      <c r="E82" s="373"/>
      <c r="F82" s="374"/>
      <c r="G82" s="374"/>
      <c r="H82" s="375"/>
      <c r="I82" s="236"/>
      <c r="J82" s="353"/>
      <c r="K82" s="353"/>
    </row>
    <row r="83" spans="1:11" x14ac:dyDescent="0.2">
      <c r="A83" s="390">
        <v>32</v>
      </c>
      <c r="B83" s="394"/>
      <c r="C83" s="388"/>
      <c r="D83" s="401"/>
      <c r="E83" s="373"/>
      <c r="F83" s="374"/>
      <c r="G83" s="374"/>
      <c r="H83" s="375"/>
      <c r="I83" s="236"/>
      <c r="J83" s="352"/>
      <c r="K83" s="352"/>
    </row>
    <row r="84" spans="1:11" x14ac:dyDescent="0.2">
      <c r="A84" s="391"/>
      <c r="B84" s="395"/>
      <c r="C84" s="389"/>
      <c r="D84" s="402"/>
      <c r="E84" s="373"/>
      <c r="F84" s="374"/>
      <c r="G84" s="374"/>
      <c r="H84" s="375"/>
      <c r="I84" s="236"/>
      <c r="J84" s="353"/>
      <c r="K84" s="353"/>
    </row>
    <row r="85" spans="1:11" x14ac:dyDescent="0.2">
      <c r="A85" s="406">
        <v>33</v>
      </c>
      <c r="B85" s="411"/>
      <c r="C85" s="411"/>
      <c r="D85" s="411"/>
      <c r="E85" s="408"/>
      <c r="F85" s="409"/>
      <c r="G85" s="409"/>
      <c r="H85" s="410"/>
      <c r="I85" s="242"/>
      <c r="J85" s="411"/>
      <c r="K85" s="240"/>
    </row>
    <row r="86" spans="1:11" x14ac:dyDescent="0.2">
      <c r="A86" s="407"/>
      <c r="B86" s="412"/>
      <c r="C86" s="412"/>
      <c r="D86" s="412"/>
      <c r="E86" s="408"/>
      <c r="F86" s="409"/>
      <c r="G86" s="409"/>
      <c r="H86" s="410"/>
      <c r="I86" s="243"/>
      <c r="J86" s="412"/>
      <c r="K86" s="241"/>
    </row>
    <row r="87" spans="1:11" ht="12" customHeight="1" x14ac:dyDescent="0.2">
      <c r="A87" s="390">
        <v>34</v>
      </c>
      <c r="B87" s="401"/>
      <c r="C87" s="401"/>
      <c r="D87" s="401"/>
      <c r="E87" s="403"/>
      <c r="F87" s="404"/>
      <c r="G87" s="404"/>
      <c r="H87" s="405"/>
      <c r="I87" s="244"/>
      <c r="J87" s="401"/>
      <c r="K87" s="401"/>
    </row>
    <row r="88" spans="1:11" x14ac:dyDescent="0.2">
      <c r="A88" s="391"/>
      <c r="B88" s="402"/>
      <c r="C88" s="402"/>
      <c r="D88" s="402"/>
      <c r="E88" s="403"/>
      <c r="F88" s="404"/>
      <c r="G88" s="404"/>
      <c r="H88" s="405"/>
      <c r="I88" s="244"/>
      <c r="J88" s="402"/>
      <c r="K88" s="402"/>
    </row>
    <row r="89" spans="1:11" x14ac:dyDescent="0.2">
      <c r="A89" s="390">
        <v>35</v>
      </c>
      <c r="B89" s="401"/>
      <c r="C89" s="401"/>
      <c r="D89" s="401"/>
      <c r="E89" s="403"/>
      <c r="F89" s="404"/>
      <c r="G89" s="404"/>
      <c r="H89" s="405"/>
      <c r="I89" s="244"/>
      <c r="J89" s="401"/>
      <c r="K89" s="401"/>
    </row>
    <row r="90" spans="1:11" x14ac:dyDescent="0.2">
      <c r="A90" s="391"/>
      <c r="B90" s="402"/>
      <c r="C90" s="402"/>
      <c r="D90" s="402"/>
      <c r="E90" s="403"/>
      <c r="F90" s="404"/>
      <c r="G90" s="404"/>
      <c r="H90" s="405"/>
      <c r="I90" s="244"/>
      <c r="J90" s="402"/>
      <c r="K90" s="402"/>
    </row>
    <row r="91" spans="1:11" x14ac:dyDescent="0.2">
      <c r="A91" s="390">
        <v>36</v>
      </c>
      <c r="B91" s="401"/>
      <c r="C91" s="401"/>
      <c r="D91" s="401"/>
      <c r="E91" s="403"/>
      <c r="F91" s="404"/>
      <c r="G91" s="404"/>
      <c r="H91" s="405"/>
      <c r="I91" s="244"/>
      <c r="J91" s="401"/>
      <c r="K91" s="401"/>
    </row>
    <row r="92" spans="1:11" x14ac:dyDescent="0.2">
      <c r="A92" s="391"/>
      <c r="B92" s="402"/>
      <c r="C92" s="402"/>
      <c r="D92" s="402"/>
      <c r="E92" s="403"/>
      <c r="F92" s="404"/>
      <c r="G92" s="404"/>
      <c r="H92" s="405"/>
      <c r="I92" s="244"/>
      <c r="J92" s="402"/>
      <c r="K92" s="402"/>
    </row>
    <row r="93" spans="1:11" x14ac:dyDescent="0.2">
      <c r="A93" s="390">
        <v>37</v>
      </c>
      <c r="B93" s="401"/>
      <c r="C93" s="401"/>
      <c r="D93" s="401"/>
      <c r="E93" s="403"/>
      <c r="F93" s="404"/>
      <c r="G93" s="404"/>
      <c r="H93" s="405"/>
      <c r="I93" s="244"/>
      <c r="J93" s="401"/>
      <c r="K93" s="401"/>
    </row>
    <row r="94" spans="1:11" x14ac:dyDescent="0.2">
      <c r="A94" s="391"/>
      <c r="B94" s="402"/>
      <c r="C94" s="402"/>
      <c r="D94" s="402"/>
      <c r="E94" s="403"/>
      <c r="F94" s="404"/>
      <c r="G94" s="404"/>
      <c r="H94" s="405"/>
      <c r="I94" s="244"/>
      <c r="J94" s="402"/>
      <c r="K94" s="402"/>
    </row>
    <row r="95" spans="1:11" x14ac:dyDescent="0.2">
      <c r="A95" s="390">
        <v>38</v>
      </c>
      <c r="B95" s="401"/>
      <c r="C95" s="401"/>
      <c r="D95" s="401"/>
      <c r="E95" s="403"/>
      <c r="F95" s="404"/>
      <c r="G95" s="404"/>
      <c r="H95" s="405"/>
      <c r="I95" s="244"/>
      <c r="J95" s="401"/>
      <c r="K95" s="401"/>
    </row>
    <row r="96" spans="1:11" x14ac:dyDescent="0.2">
      <c r="A96" s="391"/>
      <c r="B96" s="402"/>
      <c r="C96" s="402"/>
      <c r="D96" s="402"/>
      <c r="E96" s="403"/>
      <c r="F96" s="404"/>
      <c r="G96" s="404"/>
      <c r="H96" s="405"/>
      <c r="I96" s="244"/>
      <c r="J96" s="402"/>
      <c r="K96" s="402"/>
    </row>
    <row r="97" spans="1:11" x14ac:dyDescent="0.2">
      <c r="A97" s="390">
        <v>39</v>
      </c>
      <c r="B97" s="401"/>
      <c r="C97" s="401"/>
      <c r="D97" s="401"/>
      <c r="E97" s="403"/>
      <c r="F97" s="404"/>
      <c r="G97" s="404"/>
      <c r="H97" s="405"/>
      <c r="I97" s="244"/>
      <c r="J97" s="401"/>
      <c r="K97" s="401"/>
    </row>
    <row r="98" spans="1:11" x14ac:dyDescent="0.2">
      <c r="A98" s="391"/>
      <c r="B98" s="402"/>
      <c r="C98" s="402"/>
      <c r="D98" s="402"/>
      <c r="E98" s="403"/>
      <c r="F98" s="404"/>
      <c r="G98" s="404"/>
      <c r="H98" s="405"/>
      <c r="I98" s="244"/>
      <c r="J98" s="402"/>
      <c r="K98" s="402"/>
    </row>
    <row r="99" spans="1:11" x14ac:dyDescent="0.2">
      <c r="A99" s="378">
        <v>40</v>
      </c>
      <c r="B99" s="413"/>
      <c r="C99" s="413"/>
      <c r="D99" s="413"/>
      <c r="E99" s="413"/>
      <c r="F99" s="413"/>
      <c r="G99" s="413"/>
      <c r="H99" s="413"/>
      <c r="I99" s="239"/>
      <c r="J99" s="413"/>
      <c r="K99" s="413"/>
    </row>
    <row r="100" spans="1:11" x14ac:dyDescent="0.2">
      <c r="A100" s="378"/>
      <c r="B100" s="413"/>
      <c r="C100" s="413"/>
      <c r="D100" s="413"/>
      <c r="E100" s="413"/>
      <c r="F100" s="413"/>
      <c r="G100" s="413"/>
      <c r="H100" s="413"/>
      <c r="I100" s="244"/>
      <c r="J100" s="413"/>
      <c r="K100" s="413"/>
    </row>
    <row r="101" spans="1:11" x14ac:dyDescent="0.2">
      <c r="A101" s="237" t="s">
        <v>94</v>
      </c>
      <c r="B101" s="238"/>
      <c r="C101" s="238"/>
      <c r="D101" s="131"/>
      <c r="E101" s="131"/>
      <c r="F101" s="131"/>
      <c r="G101" s="131"/>
      <c r="H101" s="131"/>
      <c r="I101" s="131"/>
      <c r="J101" s="131"/>
      <c r="K101" s="132"/>
    </row>
    <row r="102" spans="1:11" ht="13.5" thickBot="1" x14ac:dyDescent="0.25">
      <c r="A102" s="345" t="str">
        <f>CONCATENATE("Trial Secretary:",Info!$B$9)</f>
        <v>Trial Secretary:</v>
      </c>
      <c r="B102" s="346"/>
      <c r="C102" s="346"/>
      <c r="D102" s="133"/>
      <c r="E102" s="133"/>
      <c r="F102" s="346" t="str">
        <f>CONCATENATE("Judge:",Info!$B$7)</f>
        <v>Judge:</v>
      </c>
      <c r="G102" s="346"/>
      <c r="H102" s="346"/>
      <c r="I102" s="346"/>
      <c r="J102" s="133"/>
      <c r="K102" s="134"/>
    </row>
    <row r="103" spans="1:11" ht="25.5" x14ac:dyDescent="0.2">
      <c r="A103" s="16"/>
      <c r="B103" s="354" t="s">
        <v>90</v>
      </c>
      <c r="C103" s="354"/>
      <c r="D103" s="354"/>
      <c r="E103" s="354"/>
      <c r="F103" s="354"/>
      <c r="G103" s="354"/>
      <c r="H103" s="354"/>
      <c r="I103" s="354"/>
      <c r="J103" s="354"/>
      <c r="K103" s="355"/>
    </row>
    <row r="104" spans="1:11" ht="18" x14ac:dyDescent="0.2">
      <c r="A104" s="15"/>
      <c r="B104" s="362" t="s">
        <v>144</v>
      </c>
      <c r="C104" s="362"/>
      <c r="D104" s="362"/>
      <c r="E104" s="362"/>
      <c r="F104" s="362"/>
      <c r="G104" s="362"/>
      <c r="H104" s="362"/>
      <c r="I104" s="362"/>
      <c r="J104" s="362"/>
      <c r="K104" s="363"/>
    </row>
    <row r="105" spans="1:11" x14ac:dyDescent="0.2">
      <c r="A105" s="364" t="str">
        <f>CONCATENATE("Organizing club: ",Info!$B$3)</f>
        <v xml:space="preserve">Organizing club: </v>
      </c>
      <c r="B105" s="365"/>
      <c r="C105" s="365"/>
      <c r="D105" s="365"/>
      <c r="E105" s="365"/>
      <c r="F105" s="22"/>
      <c r="G105" s="245"/>
      <c r="H105" s="245" t="str">
        <f>CONCATENATE("Date: ",Info!$B$4)</f>
        <v xml:space="preserve">Date: </v>
      </c>
      <c r="I105" s="3"/>
      <c r="J105" s="3"/>
      <c r="K105" s="171"/>
    </row>
    <row r="106" spans="1:11" x14ac:dyDescent="0.2">
      <c r="A106" s="366"/>
      <c r="B106" s="367"/>
      <c r="C106" s="367"/>
      <c r="D106" s="245"/>
      <c r="E106" s="22"/>
      <c r="F106" s="22"/>
      <c r="G106" s="245"/>
      <c r="H106" s="245"/>
      <c r="I106" s="245"/>
      <c r="J106" s="245"/>
      <c r="K106" s="171"/>
    </row>
    <row r="107" spans="1:11" x14ac:dyDescent="0.2">
      <c r="A107" s="371" t="s">
        <v>80</v>
      </c>
      <c r="B107" s="372"/>
      <c r="C107" s="348"/>
      <c r="D107" s="348"/>
      <c r="E107" s="348"/>
      <c r="F107" s="126"/>
      <c r="G107" s="245"/>
      <c r="H107" s="245"/>
      <c r="I107" s="348"/>
      <c r="J107" s="348"/>
      <c r="K107" s="368"/>
    </row>
    <row r="108" spans="1:11" x14ac:dyDescent="0.2">
      <c r="A108" s="251"/>
      <c r="B108" s="24"/>
      <c r="C108" s="369"/>
      <c r="D108" s="369"/>
      <c r="E108" s="369"/>
      <c r="F108" s="252"/>
      <c r="G108" s="24"/>
      <c r="H108" s="24"/>
      <c r="I108" s="369"/>
      <c r="J108" s="369"/>
      <c r="K108" s="370"/>
    </row>
    <row r="109" spans="1:11" ht="12.95" customHeight="1" x14ac:dyDescent="0.2">
      <c r="A109" s="356"/>
      <c r="B109" s="357"/>
      <c r="C109" s="357"/>
      <c r="D109" s="357"/>
      <c r="E109" s="357"/>
      <c r="F109" s="357"/>
      <c r="G109" s="357"/>
      <c r="H109" s="357"/>
      <c r="I109" s="357"/>
      <c r="J109" s="357"/>
      <c r="K109" s="358"/>
    </row>
    <row r="110" spans="1:11" ht="12.95" customHeight="1" x14ac:dyDescent="0.2">
      <c r="A110" s="359"/>
      <c r="B110" s="360"/>
      <c r="C110" s="360"/>
      <c r="D110" s="360"/>
      <c r="E110" s="360"/>
      <c r="F110" s="360"/>
      <c r="G110" s="360"/>
      <c r="H110" s="360"/>
      <c r="I110" s="360"/>
      <c r="J110" s="360"/>
      <c r="K110" s="361"/>
    </row>
    <row r="111" spans="1:11" ht="12.95" customHeight="1" x14ac:dyDescent="0.2">
      <c r="A111" s="334"/>
      <c r="B111" s="335"/>
      <c r="C111" s="335"/>
      <c r="D111" s="335"/>
      <c r="E111" s="335"/>
      <c r="F111" s="335"/>
      <c r="G111" s="335"/>
      <c r="H111" s="335"/>
      <c r="I111" s="335"/>
      <c r="J111" s="335"/>
      <c r="K111" s="336"/>
    </row>
    <row r="112" spans="1:11" ht="12.95" customHeight="1" x14ac:dyDescent="0.2">
      <c r="A112" s="337"/>
      <c r="B112" s="338"/>
      <c r="C112" s="338"/>
      <c r="D112" s="338"/>
      <c r="E112" s="338"/>
      <c r="F112" s="338"/>
      <c r="G112" s="338"/>
      <c r="H112" s="338"/>
      <c r="I112" s="338"/>
      <c r="J112" s="338"/>
      <c r="K112" s="339"/>
    </row>
    <row r="113" spans="1:11" ht="12.95" customHeight="1" x14ac:dyDescent="0.2">
      <c r="A113" s="337"/>
      <c r="B113" s="338"/>
      <c r="C113" s="338"/>
      <c r="D113" s="338"/>
      <c r="E113" s="338"/>
      <c r="F113" s="338"/>
      <c r="G113" s="338"/>
      <c r="H113" s="338"/>
      <c r="I113" s="338"/>
      <c r="J113" s="338"/>
      <c r="K113" s="339"/>
    </row>
    <row r="114" spans="1:11" ht="12.95" customHeight="1" x14ac:dyDescent="0.2">
      <c r="A114" s="337"/>
      <c r="B114" s="338"/>
      <c r="C114" s="338"/>
      <c r="D114" s="338"/>
      <c r="E114" s="338"/>
      <c r="F114" s="338"/>
      <c r="G114" s="338"/>
      <c r="H114" s="338"/>
      <c r="I114" s="338"/>
      <c r="J114" s="338"/>
      <c r="K114" s="339"/>
    </row>
    <row r="115" spans="1:11" ht="12.95" customHeight="1" x14ac:dyDescent="0.2">
      <c r="A115" s="337"/>
      <c r="B115" s="338"/>
      <c r="C115" s="338"/>
      <c r="D115" s="338"/>
      <c r="E115" s="338"/>
      <c r="F115" s="338"/>
      <c r="G115" s="338"/>
      <c r="H115" s="338"/>
      <c r="I115" s="338"/>
      <c r="J115" s="338"/>
      <c r="K115" s="339"/>
    </row>
    <row r="116" spans="1:11" x14ac:dyDescent="0.2">
      <c r="A116" s="337"/>
      <c r="B116" s="338"/>
      <c r="C116" s="338"/>
      <c r="D116" s="338"/>
      <c r="E116" s="338"/>
      <c r="F116" s="338"/>
      <c r="G116" s="338"/>
      <c r="H116" s="338"/>
      <c r="I116" s="338"/>
      <c r="J116" s="338"/>
      <c r="K116" s="339"/>
    </row>
    <row r="117" spans="1:11" x14ac:dyDescent="0.2">
      <c r="A117" s="337"/>
      <c r="B117" s="338"/>
      <c r="C117" s="338"/>
      <c r="D117" s="338"/>
      <c r="E117" s="338"/>
      <c r="F117" s="338"/>
      <c r="G117" s="338"/>
      <c r="H117" s="338"/>
      <c r="I117" s="338"/>
      <c r="J117" s="338"/>
      <c r="K117" s="339"/>
    </row>
    <row r="118" spans="1:11" x14ac:dyDescent="0.2">
      <c r="A118" s="337"/>
      <c r="B118" s="338"/>
      <c r="C118" s="338"/>
      <c r="D118" s="338"/>
      <c r="E118" s="338"/>
      <c r="F118" s="338"/>
      <c r="G118" s="338"/>
      <c r="H118" s="338"/>
      <c r="I118" s="338"/>
      <c r="J118" s="338"/>
      <c r="K118" s="339"/>
    </row>
    <row r="119" spans="1:11" x14ac:dyDescent="0.2">
      <c r="A119" s="337"/>
      <c r="B119" s="338"/>
      <c r="C119" s="338"/>
      <c r="D119" s="338"/>
      <c r="E119" s="338"/>
      <c r="F119" s="338"/>
      <c r="G119" s="338"/>
      <c r="H119" s="338"/>
      <c r="I119" s="338"/>
      <c r="J119" s="338"/>
      <c r="K119" s="339"/>
    </row>
    <row r="120" spans="1:11" x14ac:dyDescent="0.2">
      <c r="A120" s="337"/>
      <c r="B120" s="338"/>
      <c r="C120" s="338"/>
      <c r="D120" s="338"/>
      <c r="E120" s="338"/>
      <c r="F120" s="338"/>
      <c r="G120" s="338"/>
      <c r="H120" s="338"/>
      <c r="I120" s="338"/>
      <c r="J120" s="338"/>
      <c r="K120" s="339"/>
    </row>
    <row r="121" spans="1:11" x14ac:dyDescent="0.2">
      <c r="A121" s="337"/>
      <c r="B121" s="338"/>
      <c r="C121" s="338"/>
      <c r="D121" s="338"/>
      <c r="E121" s="338"/>
      <c r="F121" s="338"/>
      <c r="G121" s="338"/>
      <c r="H121" s="338"/>
      <c r="I121" s="338"/>
      <c r="J121" s="338"/>
      <c r="K121" s="339"/>
    </row>
    <row r="122" spans="1:11" x14ac:dyDescent="0.2">
      <c r="A122" s="337"/>
      <c r="B122" s="338"/>
      <c r="C122" s="338"/>
      <c r="D122" s="338"/>
      <c r="E122" s="338"/>
      <c r="F122" s="338"/>
      <c r="G122" s="338"/>
      <c r="H122" s="338"/>
      <c r="I122" s="338"/>
      <c r="J122" s="338"/>
      <c r="K122" s="339"/>
    </row>
    <row r="123" spans="1:11" x14ac:dyDescent="0.2">
      <c r="A123" s="337"/>
      <c r="B123" s="338"/>
      <c r="C123" s="338"/>
      <c r="D123" s="338"/>
      <c r="E123" s="338"/>
      <c r="F123" s="338"/>
      <c r="G123" s="338"/>
      <c r="H123" s="338"/>
      <c r="I123" s="338"/>
      <c r="J123" s="338"/>
      <c r="K123" s="339"/>
    </row>
    <row r="124" spans="1:11" x14ac:dyDescent="0.2">
      <c r="A124" s="337"/>
      <c r="B124" s="338"/>
      <c r="C124" s="338"/>
      <c r="D124" s="338"/>
      <c r="E124" s="338"/>
      <c r="F124" s="338"/>
      <c r="G124" s="338"/>
      <c r="H124" s="338"/>
      <c r="I124" s="338"/>
      <c r="J124" s="338"/>
      <c r="K124" s="339"/>
    </row>
    <row r="125" spans="1:11" x14ac:dyDescent="0.2">
      <c r="A125" s="337"/>
      <c r="B125" s="338"/>
      <c r="C125" s="338"/>
      <c r="D125" s="338"/>
      <c r="E125" s="338"/>
      <c r="F125" s="338"/>
      <c r="G125" s="338"/>
      <c r="H125" s="338"/>
      <c r="I125" s="338"/>
      <c r="J125" s="338"/>
      <c r="K125" s="339"/>
    </row>
    <row r="126" spans="1:11" x14ac:dyDescent="0.2">
      <c r="A126" s="337"/>
      <c r="B126" s="338"/>
      <c r="C126" s="338"/>
      <c r="D126" s="338"/>
      <c r="E126" s="338"/>
      <c r="F126" s="338"/>
      <c r="G126" s="338"/>
      <c r="H126" s="338"/>
      <c r="I126" s="338"/>
      <c r="J126" s="338"/>
      <c r="K126" s="339"/>
    </row>
    <row r="127" spans="1:11" x14ac:dyDescent="0.2">
      <c r="A127" s="337"/>
      <c r="B127" s="338"/>
      <c r="C127" s="338"/>
      <c r="D127" s="338"/>
      <c r="E127" s="338"/>
      <c r="F127" s="338"/>
      <c r="G127" s="338"/>
      <c r="H127" s="338"/>
      <c r="I127" s="338"/>
      <c r="J127" s="338"/>
      <c r="K127" s="339"/>
    </row>
    <row r="128" spans="1:11" x14ac:dyDescent="0.2">
      <c r="A128" s="337"/>
      <c r="B128" s="338"/>
      <c r="C128" s="338"/>
      <c r="D128" s="338"/>
      <c r="E128" s="338"/>
      <c r="F128" s="338"/>
      <c r="G128" s="338"/>
      <c r="H128" s="338"/>
      <c r="I128" s="338"/>
      <c r="J128" s="338"/>
      <c r="K128" s="339"/>
    </row>
    <row r="129" spans="1:11" x14ac:dyDescent="0.2">
      <c r="A129" s="337"/>
      <c r="B129" s="338"/>
      <c r="C129" s="338"/>
      <c r="D129" s="338"/>
      <c r="E129" s="338"/>
      <c r="F129" s="338"/>
      <c r="G129" s="338"/>
      <c r="H129" s="338"/>
      <c r="I129" s="338"/>
      <c r="J129" s="338"/>
      <c r="K129" s="339"/>
    </row>
    <row r="130" spans="1:11" x14ac:dyDescent="0.2">
      <c r="A130" s="337"/>
      <c r="B130" s="338"/>
      <c r="C130" s="338"/>
      <c r="D130" s="338"/>
      <c r="E130" s="338"/>
      <c r="F130" s="338"/>
      <c r="G130" s="338"/>
      <c r="H130" s="338"/>
      <c r="I130" s="338"/>
      <c r="J130" s="338"/>
      <c r="K130" s="339"/>
    </row>
    <row r="131" spans="1:11" x14ac:dyDescent="0.2">
      <c r="A131" s="337"/>
      <c r="B131" s="338"/>
      <c r="C131" s="338"/>
      <c r="D131" s="338"/>
      <c r="E131" s="338"/>
      <c r="F131" s="338"/>
      <c r="G131" s="338"/>
      <c r="H131" s="338"/>
      <c r="I131" s="338"/>
      <c r="J131" s="338"/>
      <c r="K131" s="339"/>
    </row>
    <row r="132" spans="1:11" x14ac:dyDescent="0.2">
      <c r="A132" s="337"/>
      <c r="B132" s="338"/>
      <c r="C132" s="338"/>
      <c r="D132" s="338"/>
      <c r="E132" s="338"/>
      <c r="F132" s="338"/>
      <c r="G132" s="338"/>
      <c r="H132" s="338"/>
      <c r="I132" s="338"/>
      <c r="J132" s="338"/>
      <c r="K132" s="339"/>
    </row>
    <row r="133" spans="1:11" x14ac:dyDescent="0.2">
      <c r="A133" s="337"/>
      <c r="B133" s="338"/>
      <c r="C133" s="338"/>
      <c r="D133" s="338"/>
      <c r="E133" s="338"/>
      <c r="F133" s="338"/>
      <c r="G133" s="338"/>
      <c r="H133" s="338"/>
      <c r="I133" s="338"/>
      <c r="J133" s="338"/>
      <c r="K133" s="339"/>
    </row>
    <row r="134" spans="1:11" x14ac:dyDescent="0.2">
      <c r="A134" s="337"/>
      <c r="B134" s="338"/>
      <c r="C134" s="338"/>
      <c r="D134" s="338"/>
      <c r="E134" s="338"/>
      <c r="F134" s="338"/>
      <c r="G134" s="338"/>
      <c r="H134" s="338"/>
      <c r="I134" s="338"/>
      <c r="J134" s="338"/>
      <c r="K134" s="339"/>
    </row>
    <row r="135" spans="1:11" x14ac:dyDescent="0.2">
      <c r="A135" s="337"/>
      <c r="B135" s="338"/>
      <c r="C135" s="338"/>
      <c r="D135" s="338"/>
      <c r="E135" s="338"/>
      <c r="F135" s="338"/>
      <c r="G135" s="338"/>
      <c r="H135" s="338"/>
      <c r="I135" s="338"/>
      <c r="J135" s="338"/>
      <c r="K135" s="339"/>
    </row>
    <row r="136" spans="1:11" x14ac:dyDescent="0.2">
      <c r="A136" s="337"/>
      <c r="B136" s="338"/>
      <c r="C136" s="338"/>
      <c r="D136" s="338"/>
      <c r="E136" s="338"/>
      <c r="F136" s="338"/>
      <c r="G136" s="338"/>
      <c r="H136" s="338"/>
      <c r="I136" s="338"/>
      <c r="J136" s="338"/>
      <c r="K136" s="339"/>
    </row>
    <row r="137" spans="1:11" x14ac:dyDescent="0.2">
      <c r="A137" s="337"/>
      <c r="B137" s="338"/>
      <c r="C137" s="338"/>
      <c r="D137" s="338"/>
      <c r="E137" s="338"/>
      <c r="F137" s="338"/>
      <c r="G137" s="338"/>
      <c r="H137" s="338"/>
      <c r="I137" s="338"/>
      <c r="J137" s="338"/>
      <c r="K137" s="339"/>
    </row>
    <row r="138" spans="1:11" x14ac:dyDescent="0.2">
      <c r="A138" s="337"/>
      <c r="B138" s="338"/>
      <c r="C138" s="338"/>
      <c r="D138" s="338"/>
      <c r="E138" s="338"/>
      <c r="F138" s="338"/>
      <c r="G138" s="338"/>
      <c r="H138" s="338"/>
      <c r="I138" s="338"/>
      <c r="J138" s="338"/>
      <c r="K138" s="339"/>
    </row>
    <row r="139" spans="1:11" x14ac:dyDescent="0.2">
      <c r="A139" s="337"/>
      <c r="B139" s="338"/>
      <c r="C139" s="338"/>
      <c r="D139" s="338"/>
      <c r="E139" s="338"/>
      <c r="F139" s="338"/>
      <c r="G139" s="338"/>
      <c r="H139" s="338"/>
      <c r="I139" s="338"/>
      <c r="J139" s="338"/>
      <c r="K139" s="339"/>
    </row>
    <row r="140" spans="1:11" x14ac:dyDescent="0.2">
      <c r="A140" s="337"/>
      <c r="B140" s="338"/>
      <c r="C140" s="338"/>
      <c r="D140" s="338"/>
      <c r="E140" s="338"/>
      <c r="F140" s="338"/>
      <c r="G140" s="338"/>
      <c r="H140" s="338"/>
      <c r="I140" s="338"/>
      <c r="J140" s="338"/>
      <c r="K140" s="339"/>
    </row>
    <row r="141" spans="1:11" x14ac:dyDescent="0.2">
      <c r="A141" s="337"/>
      <c r="B141" s="338"/>
      <c r="C141" s="338"/>
      <c r="D141" s="338"/>
      <c r="E141" s="338"/>
      <c r="F141" s="338"/>
      <c r="G141" s="338"/>
      <c r="H141" s="338"/>
      <c r="I141" s="338"/>
      <c r="J141" s="338"/>
      <c r="K141" s="339"/>
    </row>
    <row r="142" spans="1:11" x14ac:dyDescent="0.2">
      <c r="A142" s="337"/>
      <c r="B142" s="338"/>
      <c r="C142" s="338"/>
      <c r="D142" s="338"/>
      <c r="E142" s="338"/>
      <c r="F142" s="338"/>
      <c r="G142" s="338"/>
      <c r="H142" s="338"/>
      <c r="I142" s="338"/>
      <c r="J142" s="338"/>
      <c r="K142" s="339"/>
    </row>
    <row r="143" spans="1:11" x14ac:dyDescent="0.2">
      <c r="A143" s="337"/>
      <c r="B143" s="338"/>
      <c r="C143" s="338"/>
      <c r="D143" s="338"/>
      <c r="E143" s="338"/>
      <c r="F143" s="338"/>
      <c r="G143" s="338"/>
      <c r="H143" s="338"/>
      <c r="I143" s="338"/>
      <c r="J143" s="338"/>
      <c r="K143" s="339"/>
    </row>
    <row r="144" spans="1:11" x14ac:dyDescent="0.2">
      <c r="A144" s="337"/>
      <c r="B144" s="338"/>
      <c r="C144" s="338"/>
      <c r="D144" s="338"/>
      <c r="E144" s="338"/>
      <c r="F144" s="338"/>
      <c r="G144" s="338"/>
      <c r="H144" s="338"/>
      <c r="I144" s="338"/>
      <c r="J144" s="338"/>
      <c r="K144" s="339"/>
    </row>
    <row r="145" spans="1:11" x14ac:dyDescent="0.2">
      <c r="A145" s="337"/>
      <c r="B145" s="338"/>
      <c r="C145" s="338"/>
      <c r="D145" s="338"/>
      <c r="E145" s="338"/>
      <c r="F145" s="338"/>
      <c r="G145" s="338"/>
      <c r="H145" s="338"/>
      <c r="I145" s="338"/>
      <c r="J145" s="338"/>
      <c r="K145" s="339"/>
    </row>
    <row r="146" spans="1:11" x14ac:dyDescent="0.2">
      <c r="A146" s="337"/>
      <c r="B146" s="338"/>
      <c r="C146" s="338"/>
      <c r="D146" s="338"/>
      <c r="E146" s="338"/>
      <c r="F146" s="338"/>
      <c r="G146" s="338"/>
      <c r="H146" s="338"/>
      <c r="I146" s="338"/>
      <c r="J146" s="338"/>
      <c r="K146" s="339"/>
    </row>
    <row r="147" spans="1:11" x14ac:dyDescent="0.2">
      <c r="A147" s="337"/>
      <c r="B147" s="338"/>
      <c r="C147" s="338"/>
      <c r="D147" s="338"/>
      <c r="E147" s="338"/>
      <c r="F147" s="338"/>
      <c r="G147" s="338"/>
      <c r="H147" s="338"/>
      <c r="I147" s="338"/>
      <c r="J147" s="338"/>
      <c r="K147" s="339"/>
    </row>
    <row r="148" spans="1:11" x14ac:dyDescent="0.2">
      <c r="A148" s="337"/>
      <c r="B148" s="338"/>
      <c r="C148" s="338"/>
      <c r="D148" s="338"/>
      <c r="E148" s="338"/>
      <c r="F148" s="338"/>
      <c r="G148" s="338"/>
      <c r="H148" s="338"/>
      <c r="I148" s="338"/>
      <c r="J148" s="338"/>
      <c r="K148" s="339"/>
    </row>
    <row r="149" spans="1:11" x14ac:dyDescent="0.2">
      <c r="A149" s="337"/>
      <c r="B149" s="338"/>
      <c r="C149" s="338"/>
      <c r="D149" s="338"/>
      <c r="E149" s="338"/>
      <c r="F149" s="338"/>
      <c r="G149" s="338"/>
      <c r="H149" s="338"/>
      <c r="I149" s="338"/>
      <c r="J149" s="338"/>
      <c r="K149" s="339"/>
    </row>
    <row r="150" spans="1:11" x14ac:dyDescent="0.2">
      <c r="A150" s="340"/>
      <c r="B150" s="341"/>
      <c r="C150" s="341"/>
      <c r="D150" s="341"/>
      <c r="E150" s="341"/>
      <c r="F150" s="341"/>
      <c r="G150" s="341"/>
      <c r="H150" s="341"/>
      <c r="I150" s="341"/>
      <c r="J150" s="341"/>
      <c r="K150" s="342"/>
    </row>
    <row r="151" spans="1:11" x14ac:dyDescent="0.2">
      <c r="A151" s="343" t="s">
        <v>145</v>
      </c>
      <c r="B151" s="344"/>
      <c r="C151" s="344"/>
      <c r="D151" s="128"/>
      <c r="E151" s="128"/>
      <c r="F151" s="128"/>
      <c r="G151" s="128"/>
      <c r="H151" s="128"/>
      <c r="I151" s="128"/>
      <c r="J151" s="128"/>
      <c r="K151" s="253"/>
    </row>
    <row r="152" spans="1:11" x14ac:dyDescent="0.2">
      <c r="A152" s="345" t="str">
        <f>CONCATENATE("Trial Secretary:",Info!$B$9)</f>
        <v>Trial Secretary:</v>
      </c>
      <c r="B152" s="346"/>
      <c r="C152" s="346"/>
      <c r="D152" s="133"/>
      <c r="E152" s="133"/>
      <c r="F152" s="346"/>
      <c r="G152" s="346"/>
      <c r="H152" s="346"/>
      <c r="I152" s="346"/>
      <c r="J152" s="133"/>
      <c r="K152" s="134"/>
    </row>
    <row r="153" spans="1:11" x14ac:dyDescent="0.2">
      <c r="A153" s="130"/>
      <c r="B153" s="130"/>
      <c r="C153" s="130"/>
      <c r="D153" s="130"/>
      <c r="E153" s="130"/>
      <c r="F153" s="130"/>
      <c r="G153" s="130"/>
      <c r="H153" s="130"/>
      <c r="I153" s="130"/>
      <c r="J153" s="130"/>
      <c r="K153" s="130"/>
    </row>
  </sheetData>
  <sheetProtection algorithmName="SHA-512" hashValue="umV3EXRmiz1QmzQheh1yvLrNpks9/XA3CMf5igD2N/+qlfjUABzrUEs/6NK1GoMzywYO1U67u7KyUL/AE6u0Fw==" saltValue="+PEfT9of/OsKFdF5V2/PNA==" spinCount="100000" sheet="1" objects="1" scenarios="1" selectLockedCells="1"/>
  <mergeCells count="364">
    <mergeCell ref="J99:J100"/>
    <mergeCell ref="K99:K100"/>
    <mergeCell ref="E99:H99"/>
    <mergeCell ref="E100:H100"/>
    <mergeCell ref="A102:C102"/>
    <mergeCell ref="F102:I102"/>
    <mergeCell ref="A99:A100"/>
    <mergeCell ref="B99:B100"/>
    <mergeCell ref="D83:D84"/>
    <mergeCell ref="D85:D86"/>
    <mergeCell ref="D87:D88"/>
    <mergeCell ref="D89:D90"/>
    <mergeCell ref="D91:D92"/>
    <mergeCell ref="D93:D94"/>
    <mergeCell ref="D95:D96"/>
    <mergeCell ref="D97:D98"/>
    <mergeCell ref="C97:C98"/>
    <mergeCell ref="C95:C96"/>
    <mergeCell ref="C99:C100"/>
    <mergeCell ref="D99:D100"/>
    <mergeCell ref="B95:B96"/>
    <mergeCell ref="B93:B94"/>
    <mergeCell ref="C93:C94"/>
    <mergeCell ref="B91:B92"/>
    <mergeCell ref="C91:C92"/>
    <mergeCell ref="C89:C90"/>
    <mergeCell ref="B89:B90"/>
    <mergeCell ref="B87:B88"/>
    <mergeCell ref="A83:A84"/>
    <mergeCell ref="E83:H83"/>
    <mergeCell ref="J83:J84"/>
    <mergeCell ref="E84:H84"/>
    <mergeCell ref="A85:A86"/>
    <mergeCell ref="E85:H85"/>
    <mergeCell ref="J85:J86"/>
    <mergeCell ref="E86:H86"/>
    <mergeCell ref="E87:H87"/>
    <mergeCell ref="E88:H88"/>
    <mergeCell ref="A87:A88"/>
    <mergeCell ref="C87:C88"/>
    <mergeCell ref="B85:B86"/>
    <mergeCell ref="C85:C86"/>
    <mergeCell ref="J87:J88"/>
    <mergeCell ref="E89:H89"/>
    <mergeCell ref="E90:H90"/>
    <mergeCell ref="E91:H91"/>
    <mergeCell ref="E92:H92"/>
    <mergeCell ref="A91:A92"/>
    <mergeCell ref="A81:A82"/>
    <mergeCell ref="E81:H81"/>
    <mergeCell ref="J81:J82"/>
    <mergeCell ref="E82:H82"/>
    <mergeCell ref="B77:B78"/>
    <mergeCell ref="C77:C78"/>
    <mergeCell ref="D77:D78"/>
    <mergeCell ref="C81:C82"/>
    <mergeCell ref="D81:D82"/>
    <mergeCell ref="A77:A78"/>
    <mergeCell ref="E77:H77"/>
    <mergeCell ref="J77:J78"/>
    <mergeCell ref="E78:H78"/>
    <mergeCell ref="B75:B76"/>
    <mergeCell ref="C75:C76"/>
    <mergeCell ref="D75:D76"/>
    <mergeCell ref="A79:A80"/>
    <mergeCell ref="E79:H79"/>
    <mergeCell ref="J79:J80"/>
    <mergeCell ref="E80:H80"/>
    <mergeCell ref="A71:A72"/>
    <mergeCell ref="E71:H71"/>
    <mergeCell ref="J71:J72"/>
    <mergeCell ref="E72:H72"/>
    <mergeCell ref="A73:A74"/>
    <mergeCell ref="E73:H73"/>
    <mergeCell ref="J73:J74"/>
    <mergeCell ref="E74:H74"/>
    <mergeCell ref="A75:A76"/>
    <mergeCell ref="E75:H75"/>
    <mergeCell ref="J75:J76"/>
    <mergeCell ref="E76:H76"/>
    <mergeCell ref="B53:B54"/>
    <mergeCell ref="E53:H53"/>
    <mergeCell ref="J53:J54"/>
    <mergeCell ref="E54:H54"/>
    <mergeCell ref="A55:A56"/>
    <mergeCell ref="E55:H55"/>
    <mergeCell ref="J55:J56"/>
    <mergeCell ref="E56:H56"/>
    <mergeCell ref="A57:A58"/>
    <mergeCell ref="E57:H57"/>
    <mergeCell ref="J57:J58"/>
    <mergeCell ref="E58:H58"/>
    <mergeCell ref="A53:A54"/>
    <mergeCell ref="B57:B58"/>
    <mergeCell ref="C57:C58"/>
    <mergeCell ref="D57:D58"/>
    <mergeCell ref="A59:A60"/>
    <mergeCell ref="E59:H59"/>
    <mergeCell ref="J59:J60"/>
    <mergeCell ref="E60:H60"/>
    <mergeCell ref="A61:A62"/>
    <mergeCell ref="E61:H61"/>
    <mergeCell ref="J61:J62"/>
    <mergeCell ref="E62:H62"/>
    <mergeCell ref="A63:A64"/>
    <mergeCell ref="E63:H63"/>
    <mergeCell ref="A65:A66"/>
    <mergeCell ref="E65:H65"/>
    <mergeCell ref="J65:J66"/>
    <mergeCell ref="E66:H66"/>
    <mergeCell ref="A67:A68"/>
    <mergeCell ref="E67:H67"/>
    <mergeCell ref="J67:J68"/>
    <mergeCell ref="E68:H68"/>
    <mergeCell ref="A69:A70"/>
    <mergeCell ref="E69:H69"/>
    <mergeCell ref="J69:J70"/>
    <mergeCell ref="E70:H70"/>
    <mergeCell ref="B69:B70"/>
    <mergeCell ref="C69:C70"/>
    <mergeCell ref="D69:D70"/>
    <mergeCell ref="K75:K76"/>
    <mergeCell ref="K81:K82"/>
    <mergeCell ref="B83:B84"/>
    <mergeCell ref="C83:C84"/>
    <mergeCell ref="K83:K84"/>
    <mergeCell ref="B97:B98"/>
    <mergeCell ref="J89:J90"/>
    <mergeCell ref="K87:K88"/>
    <mergeCell ref="K89:K90"/>
    <mergeCell ref="K91:K92"/>
    <mergeCell ref="J91:J92"/>
    <mergeCell ref="J93:J94"/>
    <mergeCell ref="K93:K94"/>
    <mergeCell ref="J95:J96"/>
    <mergeCell ref="K95:K96"/>
    <mergeCell ref="J97:J98"/>
    <mergeCell ref="K97:K98"/>
    <mergeCell ref="E93:H93"/>
    <mergeCell ref="E94:H94"/>
    <mergeCell ref="E95:H95"/>
    <mergeCell ref="E96:H96"/>
    <mergeCell ref="E97:H97"/>
    <mergeCell ref="E98:H98"/>
    <mergeCell ref="B81:B82"/>
    <mergeCell ref="K69:K70"/>
    <mergeCell ref="B71:B72"/>
    <mergeCell ref="C71:C72"/>
    <mergeCell ref="D71:D72"/>
    <mergeCell ref="K71:K72"/>
    <mergeCell ref="A93:A94"/>
    <mergeCell ref="B65:B66"/>
    <mergeCell ref="C65:C66"/>
    <mergeCell ref="D65:D66"/>
    <mergeCell ref="K65:K66"/>
    <mergeCell ref="B67:B68"/>
    <mergeCell ref="C67:C68"/>
    <mergeCell ref="D67:D68"/>
    <mergeCell ref="K67:K68"/>
    <mergeCell ref="K77:K78"/>
    <mergeCell ref="B79:B80"/>
    <mergeCell ref="C79:C80"/>
    <mergeCell ref="D79:D80"/>
    <mergeCell ref="K79:K80"/>
    <mergeCell ref="A89:A90"/>
    <mergeCell ref="B73:B74"/>
    <mergeCell ref="C73:C74"/>
    <mergeCell ref="D73:D74"/>
    <mergeCell ref="K73:K74"/>
    <mergeCell ref="K57:K58"/>
    <mergeCell ref="B59:B60"/>
    <mergeCell ref="C59:C60"/>
    <mergeCell ref="D59:D60"/>
    <mergeCell ref="K59:K60"/>
    <mergeCell ref="A97:A98"/>
    <mergeCell ref="C53:C54"/>
    <mergeCell ref="D53:D54"/>
    <mergeCell ref="K53:K54"/>
    <mergeCell ref="B55:B56"/>
    <mergeCell ref="C55:C56"/>
    <mergeCell ref="D55:D56"/>
    <mergeCell ref="K55:K56"/>
    <mergeCell ref="A95:A96"/>
    <mergeCell ref="B61:B62"/>
    <mergeCell ref="C61:C62"/>
    <mergeCell ref="D61:D62"/>
    <mergeCell ref="K61:K62"/>
    <mergeCell ref="B63:B64"/>
    <mergeCell ref="C63:C64"/>
    <mergeCell ref="D63:D64"/>
    <mergeCell ref="K63:K64"/>
    <mergeCell ref="J63:J64"/>
    <mergeCell ref="E64:H64"/>
    <mergeCell ref="B51:B52"/>
    <mergeCell ref="C51:C52"/>
    <mergeCell ref="D51:D52"/>
    <mergeCell ref="E51:H51"/>
    <mergeCell ref="E52:H52"/>
    <mergeCell ref="K51:K52"/>
    <mergeCell ref="J51:J52"/>
    <mergeCell ref="C7:E7"/>
    <mergeCell ref="A13:C13"/>
    <mergeCell ref="C8:E11"/>
    <mergeCell ref="D19:D20"/>
    <mergeCell ref="D21:D22"/>
    <mergeCell ref="D23:D24"/>
    <mergeCell ref="C19:C20"/>
    <mergeCell ref="C21:C22"/>
    <mergeCell ref="C23:C24"/>
    <mergeCell ref="A19:A20"/>
    <mergeCell ref="A21:A22"/>
    <mergeCell ref="A23:A24"/>
    <mergeCell ref="B19:B20"/>
    <mergeCell ref="B21:B22"/>
    <mergeCell ref="B23:B24"/>
    <mergeCell ref="E19:H19"/>
    <mergeCell ref="E20:H20"/>
    <mergeCell ref="B1:K1"/>
    <mergeCell ref="B2:K2"/>
    <mergeCell ref="A3:E3"/>
    <mergeCell ref="A4:C4"/>
    <mergeCell ref="C5:E5"/>
    <mergeCell ref="C6:E6"/>
    <mergeCell ref="C15:C16"/>
    <mergeCell ref="D15:D16"/>
    <mergeCell ref="D17:D18"/>
    <mergeCell ref="C17:C18"/>
    <mergeCell ref="A17:A18"/>
    <mergeCell ref="B15:B16"/>
    <mergeCell ref="B17:B18"/>
    <mergeCell ref="J15:J16"/>
    <mergeCell ref="K15:K16"/>
    <mergeCell ref="E21:H21"/>
    <mergeCell ref="E22:H22"/>
    <mergeCell ref="E15:H15"/>
    <mergeCell ref="E16:H16"/>
    <mergeCell ref="E17:H17"/>
    <mergeCell ref="E18:H18"/>
    <mergeCell ref="J17:J18"/>
    <mergeCell ref="K17:K18"/>
    <mergeCell ref="J19:J20"/>
    <mergeCell ref="K19:K20"/>
    <mergeCell ref="J21:J22"/>
    <mergeCell ref="K21:K22"/>
    <mergeCell ref="J23:J24"/>
    <mergeCell ref="K23:K24"/>
    <mergeCell ref="E35:H35"/>
    <mergeCell ref="E29:H29"/>
    <mergeCell ref="E30:H30"/>
    <mergeCell ref="E31:H31"/>
    <mergeCell ref="E32:H32"/>
    <mergeCell ref="E33:H33"/>
    <mergeCell ref="E34:H34"/>
    <mergeCell ref="E23:H23"/>
    <mergeCell ref="E24:H24"/>
    <mergeCell ref="E25:H25"/>
    <mergeCell ref="E26:H26"/>
    <mergeCell ref="E27:H27"/>
    <mergeCell ref="E28:H28"/>
    <mergeCell ref="J29:J30"/>
    <mergeCell ref="J31:J32"/>
    <mergeCell ref="J33:J34"/>
    <mergeCell ref="J35:J36"/>
    <mergeCell ref="E36:H36"/>
    <mergeCell ref="K29:K30"/>
    <mergeCell ref="K31:K32"/>
    <mergeCell ref="K33:K34"/>
    <mergeCell ref="J25:J26"/>
    <mergeCell ref="A37:A38"/>
    <mergeCell ref="A39:A40"/>
    <mergeCell ref="A41:A42"/>
    <mergeCell ref="A43:A44"/>
    <mergeCell ref="A45:A46"/>
    <mergeCell ref="A47:A48"/>
    <mergeCell ref="A25:A26"/>
    <mergeCell ref="A27:A28"/>
    <mergeCell ref="A29:A30"/>
    <mergeCell ref="A31:A32"/>
    <mergeCell ref="A33:A34"/>
    <mergeCell ref="A35:A36"/>
    <mergeCell ref="C25:C26"/>
    <mergeCell ref="C27:C28"/>
    <mergeCell ref="C29:C30"/>
    <mergeCell ref="C31:C32"/>
    <mergeCell ref="C33:C34"/>
    <mergeCell ref="C35:C36"/>
    <mergeCell ref="B25:B26"/>
    <mergeCell ref="B27:B28"/>
    <mergeCell ref="B29:B30"/>
    <mergeCell ref="B31:B32"/>
    <mergeCell ref="B33:B34"/>
    <mergeCell ref="B35:B36"/>
    <mergeCell ref="C37:C38"/>
    <mergeCell ref="C39:C40"/>
    <mergeCell ref="C41:C42"/>
    <mergeCell ref="C43:C44"/>
    <mergeCell ref="C45:C46"/>
    <mergeCell ref="C47:C48"/>
    <mergeCell ref="B43:B44"/>
    <mergeCell ref="B45:B46"/>
    <mergeCell ref="B47:B48"/>
    <mergeCell ref="B37:B38"/>
    <mergeCell ref="B39:B40"/>
    <mergeCell ref="B41:B42"/>
    <mergeCell ref="E39:H39"/>
    <mergeCell ref="E40:H40"/>
    <mergeCell ref="D47:D48"/>
    <mergeCell ref="E43:H43"/>
    <mergeCell ref="E44:H44"/>
    <mergeCell ref="E45:H45"/>
    <mergeCell ref="E46:H46"/>
    <mergeCell ref="E47:H47"/>
    <mergeCell ref="E48:H48"/>
    <mergeCell ref="E41:H41"/>
    <mergeCell ref="E42:H42"/>
    <mergeCell ref="D41:D42"/>
    <mergeCell ref="D25:D26"/>
    <mergeCell ref="D27:D28"/>
    <mergeCell ref="D29:D30"/>
    <mergeCell ref="D31:D32"/>
    <mergeCell ref="D33:D34"/>
    <mergeCell ref="D35:D36"/>
    <mergeCell ref="D37:D38"/>
    <mergeCell ref="D39:D40"/>
    <mergeCell ref="A109:K110"/>
    <mergeCell ref="B104:K104"/>
    <mergeCell ref="A105:E105"/>
    <mergeCell ref="A106:C106"/>
    <mergeCell ref="C107:E107"/>
    <mergeCell ref="I107:K107"/>
    <mergeCell ref="C108:E108"/>
    <mergeCell ref="I108:K108"/>
    <mergeCell ref="A107:B107"/>
    <mergeCell ref="J27:J28"/>
    <mergeCell ref="J37:J38"/>
    <mergeCell ref="J39:J40"/>
    <mergeCell ref="D43:D44"/>
    <mergeCell ref="D45:D46"/>
    <mergeCell ref="E37:H37"/>
    <mergeCell ref="E38:H38"/>
    <mergeCell ref="A111:K150"/>
    <mergeCell ref="A151:C151"/>
    <mergeCell ref="A152:C152"/>
    <mergeCell ref="F152:I152"/>
    <mergeCell ref="K47:K48"/>
    <mergeCell ref="I5:K5"/>
    <mergeCell ref="I6:K6"/>
    <mergeCell ref="I7:K7"/>
    <mergeCell ref="A49:C49"/>
    <mergeCell ref="A50:C50"/>
    <mergeCell ref="F50:I50"/>
    <mergeCell ref="K35:K36"/>
    <mergeCell ref="K37:K38"/>
    <mergeCell ref="K39:K40"/>
    <mergeCell ref="K41:K42"/>
    <mergeCell ref="K43:K44"/>
    <mergeCell ref="K45:K46"/>
    <mergeCell ref="J41:J42"/>
    <mergeCell ref="J43:J44"/>
    <mergeCell ref="J45:J46"/>
    <mergeCell ref="J47:J48"/>
    <mergeCell ref="K25:K26"/>
    <mergeCell ref="K27:K28"/>
    <mergeCell ref="B103:K103"/>
  </mergeCells>
  <phoneticPr fontId="3" type="noConversion"/>
  <conditionalFormatting sqref="C5:D7 C8 I5:I7">
    <cfRule type="containsBlanks" dxfId="311" priority="6">
      <formula>LEN(TRIM(C5))=0</formula>
    </cfRule>
  </conditionalFormatting>
  <conditionalFormatting sqref="C107:D107">
    <cfRule type="containsBlanks" dxfId="310" priority="1">
      <formula>LEN(TRIM(C107))=0</formula>
    </cfRule>
  </conditionalFormatting>
  <pageMargins left="0.75" right="0.75" top="1" bottom="1" header="0.5" footer="0.5"/>
  <pageSetup orientation="portrait" horizontalDpi="4294967292" verticalDpi="4294967292" r:id="rId1"/>
  <headerFooter>
    <oddFooter>&amp;LD=Doberman GSD=German Shepherd BOUV=Bouvier Rott=Rottweiler BX=Boxer SSC=Standard Shcnauzer  BSM=Malinois BSG=Groenandael  BST=Tervuren  BSL=Laekenois  P=Puli  BRD=Briard</oddFooter>
  </headerFooter>
  <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BM122"/>
  <sheetViews>
    <sheetView view="pageLayout" topLeftCell="A5" zoomScale="150" zoomScalePageLayoutView="150" workbookViewId="0">
      <selection activeCell="C5" sqref="C5:E5"/>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6.4257812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154"/>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100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152"/>
      <c r="G3" s="154"/>
      <c r="H3" s="154" t="str">
        <f>CONCATENATE("Date: ",Info!$B$4)</f>
        <v xml:space="preserve">Date: </v>
      </c>
      <c r="I3" s="3"/>
      <c r="J3" s="4"/>
    </row>
    <row r="4" spans="1:65" x14ac:dyDescent="0.2">
      <c r="A4" s="366"/>
      <c r="B4" s="367"/>
      <c r="C4" s="367"/>
      <c r="D4" s="154"/>
      <c r="E4" s="22"/>
      <c r="F4" s="22"/>
      <c r="G4" s="154"/>
      <c r="I4" s="154"/>
      <c r="J4" s="4"/>
    </row>
    <row r="5" spans="1:65" x14ac:dyDescent="0.2">
      <c r="A5" s="153" t="s">
        <v>21</v>
      </c>
      <c r="B5" s="154"/>
      <c r="C5" s="418"/>
      <c r="D5" s="418"/>
      <c r="E5" s="418"/>
      <c r="F5" s="155"/>
      <c r="G5" s="154" t="s">
        <v>24</v>
      </c>
      <c r="H5" s="154"/>
      <c r="I5" s="247"/>
      <c r="J5" s="4"/>
    </row>
    <row r="6" spans="1:65" x14ac:dyDescent="0.2">
      <c r="A6" s="153" t="s">
        <v>22</v>
      </c>
      <c r="B6" s="154"/>
      <c r="C6" s="418"/>
      <c r="D6" s="418"/>
      <c r="E6" s="418"/>
      <c r="F6" s="155"/>
      <c r="G6" s="154" t="s">
        <v>25</v>
      </c>
      <c r="H6" s="154"/>
      <c r="I6" s="247"/>
      <c r="J6" s="4"/>
    </row>
    <row r="7" spans="1:65" x14ac:dyDescent="0.2">
      <c r="A7" s="153" t="s">
        <v>31</v>
      </c>
      <c r="B7" s="154"/>
      <c r="C7" s="418"/>
      <c r="D7" s="418"/>
      <c r="E7" s="418"/>
      <c r="F7" s="155"/>
      <c r="G7" s="154" t="s">
        <v>34</v>
      </c>
      <c r="H7" s="154"/>
      <c r="I7" s="247"/>
      <c r="J7" s="4"/>
    </row>
    <row r="8" spans="1:65" x14ac:dyDescent="0.2">
      <c r="A8" s="153" t="s">
        <v>32</v>
      </c>
      <c r="B8" s="154"/>
      <c r="C8" s="419"/>
      <c r="D8" s="419"/>
      <c r="E8" s="419"/>
      <c r="F8" s="155"/>
      <c r="G8" s="154" t="s">
        <v>23</v>
      </c>
      <c r="H8" s="154"/>
      <c r="I8" s="247"/>
      <c r="J8" s="4"/>
    </row>
    <row r="9" spans="1:65" x14ac:dyDescent="0.2">
      <c r="A9" s="153" t="s">
        <v>33</v>
      </c>
      <c r="B9" s="154"/>
      <c r="C9" s="420"/>
      <c r="D9" s="420"/>
      <c r="E9" s="420"/>
      <c r="F9" s="155"/>
      <c r="G9" s="154" t="s">
        <v>115</v>
      </c>
      <c r="H9" s="154"/>
      <c r="I9" s="248"/>
      <c r="J9" s="4"/>
    </row>
    <row r="10" spans="1:65" x14ac:dyDescent="0.2">
      <c r="A10" s="153" t="s">
        <v>42</v>
      </c>
      <c r="B10" s="154"/>
      <c r="C10" s="421"/>
      <c r="D10" s="421"/>
      <c r="E10" s="421"/>
      <c r="F10"/>
      <c r="G10" s="154"/>
      <c r="H10" s="154"/>
      <c r="I10" s="155"/>
      <c r="J10" s="4"/>
    </row>
    <row r="11" spans="1:65" x14ac:dyDescent="0.2">
      <c r="A11" s="153"/>
      <c r="B11" s="154"/>
      <c r="C11" s="22"/>
      <c r="D11" s="154"/>
      <c r="E11" s="154"/>
      <c r="F11" s="154"/>
      <c r="G11" s="154"/>
      <c r="H11" s="154"/>
      <c r="I11" s="154"/>
      <c r="J11" s="4"/>
      <c r="BK11" s="1"/>
      <c r="BL11" s="1"/>
      <c r="BM11" s="1"/>
    </row>
    <row r="12" spans="1:65" x14ac:dyDescent="0.2">
      <c r="A12" s="153"/>
      <c r="B12" s="154"/>
      <c r="C12" s="22"/>
      <c r="D12" s="154"/>
      <c r="E12" s="154"/>
      <c r="F12" s="154"/>
      <c r="G12" s="154"/>
      <c r="H12" s="154"/>
      <c r="I12" s="154"/>
      <c r="J12" s="4"/>
      <c r="BK12" s="1"/>
      <c r="BL12" s="1"/>
      <c r="BM12" s="1"/>
    </row>
    <row r="13" spans="1:65" s="8" customFormat="1" x14ac:dyDescent="0.2">
      <c r="A13" s="422"/>
      <c r="B13" s="423"/>
      <c r="C13" s="423"/>
      <c r="D13" s="156"/>
      <c r="E13" s="43"/>
      <c r="F13" s="43"/>
      <c r="G13" s="156"/>
      <c r="H13" s="156"/>
      <c r="I13" s="156"/>
      <c r="J13" s="7"/>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row>
    <row r="14" spans="1:65" s="51" customFormat="1" ht="24" customHeight="1" x14ac:dyDescent="0.2">
      <c r="A14" s="414" t="s">
        <v>26</v>
      </c>
      <c r="B14" s="415"/>
      <c r="C14" s="415"/>
      <c r="D14" s="135" t="s">
        <v>109</v>
      </c>
      <c r="E14" s="416" t="s">
        <v>106</v>
      </c>
      <c r="F14" s="416"/>
      <c r="G14" s="416"/>
      <c r="H14" s="416"/>
      <c r="I14" s="416"/>
      <c r="J14" s="41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30" customHeight="1" x14ac:dyDescent="0.2">
      <c r="A15" s="433" t="s">
        <v>101</v>
      </c>
      <c r="B15" s="433"/>
      <c r="C15" s="433"/>
      <c r="D15" s="162"/>
      <c r="E15" s="424" t="s">
        <v>105</v>
      </c>
      <c r="F15" s="425"/>
      <c r="G15" s="425"/>
      <c r="H15" s="425"/>
      <c r="I15" s="425"/>
      <c r="J15" s="426"/>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row>
    <row r="16" spans="1:65" s="53" customFormat="1" ht="30" customHeight="1" x14ac:dyDescent="0.2">
      <c r="A16" s="433" t="s">
        <v>55</v>
      </c>
      <c r="B16" s="433"/>
      <c r="C16" s="433"/>
      <c r="D16" s="162"/>
      <c r="E16" s="434" t="s">
        <v>107</v>
      </c>
      <c r="F16" s="435"/>
      <c r="G16" s="435"/>
      <c r="H16" s="435"/>
      <c r="I16" s="435"/>
      <c r="J16" s="436"/>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row>
    <row r="17" spans="1:65" s="53" customFormat="1" ht="30" customHeight="1" x14ac:dyDescent="0.2">
      <c r="A17" s="427" t="s">
        <v>108</v>
      </c>
      <c r="B17" s="428"/>
      <c r="C17" s="429"/>
      <c r="D17" s="162"/>
      <c r="E17" s="424" t="s">
        <v>111</v>
      </c>
      <c r="F17" s="425"/>
      <c r="G17" s="425"/>
      <c r="H17" s="425"/>
      <c r="I17" s="425"/>
      <c r="J17" s="426"/>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row>
    <row r="18" spans="1:65" s="53" customFormat="1" ht="30" customHeight="1" x14ac:dyDescent="0.2">
      <c r="A18" s="433" t="s">
        <v>102</v>
      </c>
      <c r="B18" s="433"/>
      <c r="C18" s="433"/>
      <c r="D18" s="163"/>
      <c r="E18" s="424" t="s">
        <v>110</v>
      </c>
      <c r="F18" s="425"/>
      <c r="G18" s="425"/>
      <c r="H18" s="425"/>
      <c r="I18" s="425"/>
      <c r="J18" s="426"/>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row>
    <row r="19" spans="1:65" s="53" customFormat="1" ht="30" customHeight="1" x14ac:dyDescent="0.2">
      <c r="A19" s="437" t="s">
        <v>16</v>
      </c>
      <c r="B19" s="438"/>
      <c r="C19" s="439"/>
      <c r="D19" s="164"/>
      <c r="E19" s="440" t="s">
        <v>112</v>
      </c>
      <c r="F19" s="441"/>
      <c r="G19" s="441"/>
      <c r="H19" s="441"/>
      <c r="I19" s="441"/>
      <c r="J19" s="44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row>
    <row r="20" spans="1:65" s="53" customFormat="1" ht="30" customHeight="1" x14ac:dyDescent="0.2">
      <c r="A20" s="437" t="s">
        <v>103</v>
      </c>
      <c r="B20" s="438"/>
      <c r="C20" s="439"/>
      <c r="D20" s="165"/>
      <c r="E20" s="430" t="s">
        <v>113</v>
      </c>
      <c r="F20" s="431"/>
      <c r="G20" s="431"/>
      <c r="H20" s="431"/>
      <c r="I20" s="431"/>
      <c r="J20" s="43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row>
    <row r="21" spans="1:65" s="53" customFormat="1" ht="30" customHeight="1" x14ac:dyDescent="0.2">
      <c r="A21" s="437" t="s">
        <v>104</v>
      </c>
      <c r="B21" s="438"/>
      <c r="C21" s="439"/>
      <c r="D21" s="165"/>
      <c r="E21" s="430" t="s">
        <v>114</v>
      </c>
      <c r="F21" s="431"/>
      <c r="G21" s="431"/>
      <c r="H21" s="431"/>
      <c r="I21" s="431"/>
      <c r="J21" s="43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row>
    <row r="22" spans="1:65" s="53" customFormat="1" ht="20.100000000000001" customHeight="1" x14ac:dyDescent="0.2">
      <c r="A22" s="451"/>
      <c r="B22" s="452"/>
      <c r="C22" s="452"/>
      <c r="D22" s="452"/>
      <c r="E22" s="452"/>
      <c r="F22" s="452"/>
      <c r="G22" s="452"/>
      <c r="H22" s="452"/>
      <c r="I22" s="452"/>
      <c r="J22" s="453"/>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row>
    <row r="23" spans="1:65" s="52" customFormat="1" ht="20.100000000000001" customHeight="1" x14ac:dyDescent="0.2">
      <c r="A23" s="443"/>
      <c r="B23" s="444"/>
      <c r="C23" s="444"/>
      <c r="D23" s="166"/>
      <c r="E23" s="167"/>
      <c r="F23" s="167"/>
      <c r="G23" s="168"/>
      <c r="H23" s="445"/>
      <c r="I23" s="445"/>
      <c r="J23" s="446"/>
    </row>
    <row r="24" spans="1:65" s="52" customFormat="1" ht="20.100000000000001" customHeight="1" x14ac:dyDescent="0.2">
      <c r="A24" s="447"/>
      <c r="B24" s="448"/>
      <c r="C24" s="448"/>
      <c r="D24" s="158"/>
      <c r="E24" s="159"/>
      <c r="F24" s="159"/>
      <c r="G24" s="158"/>
      <c r="H24" s="449"/>
      <c r="I24" s="449"/>
      <c r="J24" s="450"/>
    </row>
    <row r="25" spans="1:65" s="52" customFormat="1" ht="20.100000000000001" customHeight="1" x14ac:dyDescent="0.2">
      <c r="A25" s="454"/>
      <c r="B25" s="455"/>
      <c r="C25" s="455"/>
      <c r="D25" s="160"/>
      <c r="E25" s="160"/>
      <c r="F25" s="160"/>
      <c r="G25" s="161"/>
      <c r="H25" s="456"/>
      <c r="I25" s="456"/>
      <c r="J25" s="457"/>
    </row>
    <row r="26" spans="1:65" s="154" customFormat="1" ht="20.100000000000001" customHeight="1" x14ac:dyDescent="0.2">
      <c r="A26" s="169"/>
      <c r="B26" s="157"/>
      <c r="C26" s="157"/>
      <c r="D26" s="22"/>
      <c r="E26" s="22"/>
      <c r="F26" s="22"/>
      <c r="G26" s="157"/>
      <c r="H26" s="458"/>
      <c r="I26" s="458"/>
      <c r="J26" s="459"/>
    </row>
    <row r="27" spans="1:65" s="154" customFormat="1" ht="59.1" customHeight="1" x14ac:dyDescent="0.2">
      <c r="A27" s="170"/>
      <c r="B27" s="24"/>
      <c r="C27" s="24"/>
      <c r="D27" s="24"/>
      <c r="E27" s="22"/>
      <c r="F27" s="22"/>
      <c r="G27" s="24"/>
      <c r="H27" s="24"/>
      <c r="I27" s="24"/>
      <c r="J27" s="171"/>
    </row>
    <row r="28" spans="1:65" s="154" customFormat="1" x14ac:dyDescent="0.2">
      <c r="A28" s="460" t="str">
        <f>CONCATENATE("Judge: ",Info!$B$7)</f>
        <v xml:space="preserve">Judge: </v>
      </c>
      <c r="B28" s="461"/>
      <c r="C28" s="461"/>
      <c r="D28" s="157"/>
      <c r="E28" s="22"/>
      <c r="F28" s="22"/>
      <c r="G28" s="157" t="str">
        <f>CONCATENATE("Trial secretary:",Info!$B$9)</f>
        <v>Trial secretary:</v>
      </c>
      <c r="H28" s="157"/>
      <c r="I28" s="157"/>
      <c r="J28" s="171"/>
    </row>
    <row r="29" spans="1:65" s="154" customFormat="1" ht="6" customHeight="1" x14ac:dyDescent="0.2">
      <c r="A29" s="169"/>
      <c r="B29" s="157"/>
      <c r="C29" s="157"/>
      <c r="D29" s="157"/>
      <c r="E29" s="22"/>
      <c r="F29" s="22"/>
      <c r="G29" s="157"/>
      <c r="H29" s="157"/>
      <c r="I29" s="157"/>
      <c r="J29" s="171"/>
    </row>
    <row r="30" spans="1:65" s="154" customFormat="1" ht="36.950000000000003" customHeight="1" x14ac:dyDescent="0.2">
      <c r="A30" s="169"/>
      <c r="B30" s="157"/>
      <c r="C30" s="157"/>
      <c r="D30" s="157"/>
      <c r="E30" s="22"/>
      <c r="F30" s="22"/>
      <c r="G30" s="157"/>
      <c r="H30" s="157"/>
      <c r="I30" s="157"/>
      <c r="J30" s="171"/>
    </row>
    <row r="31" spans="1:65" s="154" customFormat="1" x14ac:dyDescent="0.2">
      <c r="A31" s="462" t="s">
        <v>159</v>
      </c>
      <c r="B31" s="463"/>
      <c r="C31" s="463"/>
      <c r="D31" s="463"/>
      <c r="E31" s="463"/>
      <c r="F31" s="463"/>
      <c r="G31" s="463"/>
      <c r="H31" s="463"/>
      <c r="I31" s="463"/>
      <c r="J31" s="464"/>
    </row>
    <row r="32" spans="1:65" s="154" customFormat="1" x14ac:dyDescent="0.2">
      <c r="E32" s="22"/>
      <c r="F32" s="22"/>
    </row>
    <row r="33" spans="5:6" s="154" customFormat="1" x14ac:dyDescent="0.2">
      <c r="E33" s="22"/>
      <c r="F33" s="22"/>
    </row>
    <row r="34" spans="5:6" s="154" customFormat="1" x14ac:dyDescent="0.2">
      <c r="E34" s="22"/>
      <c r="F34" s="22"/>
    </row>
    <row r="35" spans="5:6" s="154" customFormat="1" x14ac:dyDescent="0.2">
      <c r="E35" s="22"/>
      <c r="F35" s="22"/>
    </row>
    <row r="36" spans="5:6" s="154" customFormat="1" x14ac:dyDescent="0.2">
      <c r="E36" s="22"/>
      <c r="F36" s="22"/>
    </row>
    <row r="37" spans="5:6" s="154" customFormat="1" x14ac:dyDescent="0.2">
      <c r="E37" s="22"/>
      <c r="F37" s="22"/>
    </row>
    <row r="38" spans="5:6" s="154" customFormat="1" x14ac:dyDescent="0.2">
      <c r="E38" s="22"/>
      <c r="F38" s="22"/>
    </row>
    <row r="39" spans="5:6" s="154" customFormat="1" x14ac:dyDescent="0.2">
      <c r="E39" s="22"/>
      <c r="F39" s="22"/>
    </row>
    <row r="40" spans="5:6" s="154" customFormat="1" x14ac:dyDescent="0.2">
      <c r="E40" s="22"/>
      <c r="F40" s="22"/>
    </row>
    <row r="41" spans="5:6" s="154" customFormat="1" x14ac:dyDescent="0.2">
      <c r="E41" s="22"/>
      <c r="F41" s="22"/>
    </row>
    <row r="42" spans="5:6" s="154" customFormat="1" x14ac:dyDescent="0.2">
      <c r="E42" s="22"/>
      <c r="F42" s="22"/>
    </row>
    <row r="43" spans="5:6" s="154" customFormat="1" x14ac:dyDescent="0.2">
      <c r="E43" s="22"/>
      <c r="F43" s="22"/>
    </row>
    <row r="44" spans="5:6" s="154" customFormat="1" x14ac:dyDescent="0.2">
      <c r="E44" s="22"/>
      <c r="F44" s="22"/>
    </row>
    <row r="45" spans="5:6" s="154" customFormat="1" x14ac:dyDescent="0.2">
      <c r="E45" s="22"/>
      <c r="F45" s="22"/>
    </row>
    <row r="46" spans="5:6" s="154" customFormat="1" x14ac:dyDescent="0.2">
      <c r="E46" s="22"/>
      <c r="F46" s="22"/>
    </row>
    <row r="47" spans="5:6" s="154" customFormat="1" x14ac:dyDescent="0.2">
      <c r="E47" s="22"/>
      <c r="F47" s="22"/>
    </row>
    <row r="48" spans="5:6" s="154" customFormat="1" x14ac:dyDescent="0.2">
      <c r="E48" s="22"/>
      <c r="F48" s="22"/>
    </row>
    <row r="49" spans="5:6" s="154" customFormat="1" x14ac:dyDescent="0.2">
      <c r="E49" s="22"/>
      <c r="F49" s="22"/>
    </row>
    <row r="50" spans="5:6" s="154" customFormat="1" x14ac:dyDescent="0.2">
      <c r="E50" s="22"/>
      <c r="F50" s="22"/>
    </row>
    <row r="51" spans="5:6" s="154" customFormat="1" x14ac:dyDescent="0.2">
      <c r="E51" s="22"/>
      <c r="F51" s="22"/>
    </row>
    <row r="52" spans="5:6" s="154" customFormat="1" x14ac:dyDescent="0.2">
      <c r="E52" s="22"/>
      <c r="F52" s="22"/>
    </row>
    <row r="53" spans="5:6" s="154" customFormat="1" x14ac:dyDescent="0.2">
      <c r="E53" s="22"/>
      <c r="F53" s="22"/>
    </row>
    <row r="54" spans="5:6" s="154" customFormat="1" x14ac:dyDescent="0.2">
      <c r="E54" s="22"/>
      <c r="F54" s="22"/>
    </row>
    <row r="55" spans="5:6" s="154" customFormat="1" x14ac:dyDescent="0.2">
      <c r="E55" s="22"/>
      <c r="F55" s="22"/>
    </row>
    <row r="56" spans="5:6" s="154" customFormat="1" x14ac:dyDescent="0.2">
      <c r="E56" s="22"/>
      <c r="F56" s="22"/>
    </row>
    <row r="57" spans="5:6" s="154" customFormat="1" x14ac:dyDescent="0.2">
      <c r="E57" s="22"/>
      <c r="F57" s="22"/>
    </row>
    <row r="58" spans="5:6" s="154" customFormat="1" x14ac:dyDescent="0.2">
      <c r="E58" s="22"/>
      <c r="F58" s="22"/>
    </row>
    <row r="59" spans="5:6" s="154" customFormat="1" x14ac:dyDescent="0.2">
      <c r="E59" s="22"/>
      <c r="F59" s="22"/>
    </row>
    <row r="60" spans="5:6" s="154" customFormat="1" x14ac:dyDescent="0.2">
      <c r="E60" s="22"/>
      <c r="F60" s="22"/>
    </row>
    <row r="61" spans="5:6" s="154" customFormat="1" x14ac:dyDescent="0.2">
      <c r="E61" s="22"/>
      <c r="F61" s="22"/>
    </row>
    <row r="62" spans="5:6" s="154" customFormat="1" x14ac:dyDescent="0.2">
      <c r="E62" s="22"/>
      <c r="F62" s="22"/>
    </row>
    <row r="63" spans="5:6" s="154" customFormat="1" x14ac:dyDescent="0.2">
      <c r="E63" s="22"/>
      <c r="F63" s="22"/>
    </row>
    <row r="64" spans="5:6" s="154" customFormat="1" x14ac:dyDescent="0.2">
      <c r="E64" s="22"/>
      <c r="F64" s="22"/>
    </row>
    <row r="65" spans="5:6" s="154" customFormat="1" x14ac:dyDescent="0.2">
      <c r="E65" s="22"/>
      <c r="F65" s="22"/>
    </row>
    <row r="66" spans="5:6" s="154" customFormat="1" x14ac:dyDescent="0.2">
      <c r="E66" s="22"/>
      <c r="F66" s="22"/>
    </row>
    <row r="67" spans="5:6" s="154" customFormat="1" x14ac:dyDescent="0.2">
      <c r="E67" s="22"/>
      <c r="F67" s="22"/>
    </row>
    <row r="68" spans="5:6" s="154" customFormat="1" x14ac:dyDescent="0.2">
      <c r="E68" s="22"/>
      <c r="F68" s="22"/>
    </row>
    <row r="69" spans="5:6" s="154" customFormat="1" x14ac:dyDescent="0.2">
      <c r="E69" s="22"/>
      <c r="F69" s="22"/>
    </row>
    <row r="70" spans="5:6" s="154" customFormat="1" x14ac:dyDescent="0.2">
      <c r="E70" s="22"/>
      <c r="F70" s="22"/>
    </row>
    <row r="71" spans="5:6" s="154" customFormat="1" x14ac:dyDescent="0.2">
      <c r="E71" s="22"/>
      <c r="F71" s="22"/>
    </row>
    <row r="72" spans="5:6" s="154" customFormat="1" x14ac:dyDescent="0.2">
      <c r="E72" s="22"/>
      <c r="F72" s="22"/>
    </row>
    <row r="73" spans="5:6" s="154" customFormat="1" x14ac:dyDescent="0.2">
      <c r="E73" s="22"/>
      <c r="F73" s="22"/>
    </row>
    <row r="74" spans="5:6" s="154" customFormat="1" x14ac:dyDescent="0.2">
      <c r="E74" s="22"/>
      <c r="F74" s="22"/>
    </row>
    <row r="75" spans="5:6" s="154" customFormat="1" x14ac:dyDescent="0.2">
      <c r="E75" s="22"/>
      <c r="F75" s="22"/>
    </row>
    <row r="76" spans="5:6" s="154" customFormat="1" x14ac:dyDescent="0.2">
      <c r="E76" s="22"/>
      <c r="F76" s="22"/>
    </row>
    <row r="77" spans="5:6" s="154" customFormat="1" x14ac:dyDescent="0.2">
      <c r="E77" s="22"/>
      <c r="F77" s="22"/>
    </row>
    <row r="78" spans="5:6" s="154" customFormat="1" x14ac:dyDescent="0.2">
      <c r="E78" s="22"/>
      <c r="F78" s="22"/>
    </row>
    <row r="79" spans="5:6" s="154" customFormat="1" x14ac:dyDescent="0.2">
      <c r="E79" s="22"/>
      <c r="F79" s="22"/>
    </row>
    <row r="80" spans="5:6" s="154" customFormat="1" x14ac:dyDescent="0.2">
      <c r="E80" s="22"/>
      <c r="F80" s="22"/>
    </row>
    <row r="81" spans="5:6" s="154" customFormat="1" x14ac:dyDescent="0.2">
      <c r="E81" s="22"/>
      <c r="F81" s="22"/>
    </row>
    <row r="82" spans="5:6" s="154" customFormat="1" x14ac:dyDescent="0.2">
      <c r="E82" s="22"/>
      <c r="F82" s="22"/>
    </row>
    <row r="83" spans="5:6" s="154" customFormat="1" x14ac:dyDescent="0.2">
      <c r="E83" s="22"/>
      <c r="F83" s="22"/>
    </row>
    <row r="84" spans="5:6" s="154" customFormat="1" x14ac:dyDescent="0.2">
      <c r="E84" s="22"/>
      <c r="F84" s="22"/>
    </row>
    <row r="85" spans="5:6" s="154" customFormat="1" x14ac:dyDescent="0.2">
      <c r="E85" s="22"/>
      <c r="F85" s="22"/>
    </row>
    <row r="86" spans="5:6" s="154" customFormat="1" x14ac:dyDescent="0.2">
      <c r="E86" s="22"/>
      <c r="F86" s="22"/>
    </row>
    <row r="87" spans="5:6" s="154" customFormat="1" x14ac:dyDescent="0.2">
      <c r="E87" s="22"/>
      <c r="F87" s="22"/>
    </row>
    <row r="88" spans="5:6" s="154" customFormat="1" x14ac:dyDescent="0.2">
      <c r="E88" s="22"/>
      <c r="F88" s="22"/>
    </row>
    <row r="89" spans="5:6" s="154" customFormat="1" x14ac:dyDescent="0.2">
      <c r="E89" s="22"/>
      <c r="F89" s="22"/>
    </row>
    <row r="90" spans="5:6" s="154" customFormat="1" x14ac:dyDescent="0.2">
      <c r="E90" s="22"/>
      <c r="F90" s="22"/>
    </row>
    <row r="91" spans="5:6" s="154" customFormat="1" x14ac:dyDescent="0.2">
      <c r="E91" s="22"/>
      <c r="F91" s="22"/>
    </row>
    <row r="92" spans="5:6" s="154" customFormat="1" x14ac:dyDescent="0.2">
      <c r="E92" s="22"/>
      <c r="F92" s="22"/>
    </row>
    <row r="93" spans="5:6" s="154" customFormat="1" x14ac:dyDescent="0.2">
      <c r="E93" s="22"/>
      <c r="F93" s="22"/>
    </row>
    <row r="94" spans="5:6" s="154" customFormat="1" x14ac:dyDescent="0.2">
      <c r="E94" s="22"/>
      <c r="F94" s="22"/>
    </row>
    <row r="95" spans="5:6" s="154" customFormat="1" x14ac:dyDescent="0.2">
      <c r="E95" s="22"/>
      <c r="F95" s="22"/>
    </row>
    <row r="96" spans="5:6" s="154" customFormat="1" x14ac:dyDescent="0.2">
      <c r="E96" s="22"/>
      <c r="F96" s="22"/>
    </row>
    <row r="97" spans="5:6" s="154" customFormat="1" x14ac:dyDescent="0.2">
      <c r="E97" s="22"/>
      <c r="F97" s="22"/>
    </row>
    <row r="98" spans="5:6" s="154" customFormat="1" x14ac:dyDescent="0.2">
      <c r="E98" s="22"/>
      <c r="F98" s="22"/>
    </row>
    <row r="99" spans="5:6" s="154" customFormat="1" x14ac:dyDescent="0.2">
      <c r="E99" s="22"/>
      <c r="F99" s="22"/>
    </row>
    <row r="100" spans="5:6" s="154" customFormat="1" x14ac:dyDescent="0.2">
      <c r="E100" s="22"/>
      <c r="F100" s="22"/>
    </row>
    <row r="101" spans="5:6" s="154" customFormat="1" x14ac:dyDescent="0.2">
      <c r="E101" s="22"/>
      <c r="F101" s="22"/>
    </row>
    <row r="102" spans="5:6" s="154" customFormat="1" x14ac:dyDescent="0.2">
      <c r="E102" s="22"/>
      <c r="F102" s="22"/>
    </row>
    <row r="103" spans="5:6" s="154" customFormat="1" x14ac:dyDescent="0.2">
      <c r="E103" s="22"/>
      <c r="F103" s="22"/>
    </row>
    <row r="104" spans="5:6" s="154" customFormat="1" x14ac:dyDescent="0.2">
      <c r="E104" s="22"/>
      <c r="F104" s="22"/>
    </row>
    <row r="105" spans="5:6" s="154" customFormat="1" x14ac:dyDescent="0.2">
      <c r="E105" s="22"/>
      <c r="F105" s="22"/>
    </row>
    <row r="106" spans="5:6" s="154" customFormat="1" x14ac:dyDescent="0.2">
      <c r="E106" s="22"/>
      <c r="F106" s="22"/>
    </row>
    <row r="107" spans="5:6" s="154" customFormat="1" x14ac:dyDescent="0.2">
      <c r="E107" s="22"/>
      <c r="F107" s="22"/>
    </row>
    <row r="108" spans="5:6" s="154" customFormat="1" x14ac:dyDescent="0.2">
      <c r="E108" s="22"/>
      <c r="F108" s="22"/>
    </row>
    <row r="109" spans="5:6" s="154" customFormat="1" x14ac:dyDescent="0.2">
      <c r="E109" s="22"/>
      <c r="F109" s="22"/>
    </row>
    <row r="110" spans="5:6" s="154" customFormat="1" x14ac:dyDescent="0.2">
      <c r="E110" s="22"/>
      <c r="F110" s="22"/>
    </row>
    <row r="111" spans="5:6" s="154" customFormat="1" x14ac:dyDescent="0.2">
      <c r="E111" s="22"/>
      <c r="F111" s="22"/>
    </row>
    <row r="112" spans="5:6" s="154" customFormat="1" x14ac:dyDescent="0.2">
      <c r="E112" s="22"/>
      <c r="F112" s="22"/>
    </row>
    <row r="113" spans="5:6" s="154" customFormat="1" x14ac:dyDescent="0.2">
      <c r="E113" s="22"/>
      <c r="F113" s="22"/>
    </row>
    <row r="114" spans="5:6" s="154" customFormat="1" x14ac:dyDescent="0.2">
      <c r="E114" s="22"/>
      <c r="F114" s="22"/>
    </row>
    <row r="115" spans="5:6" s="154" customFormat="1" x14ac:dyDescent="0.2">
      <c r="E115" s="22"/>
      <c r="F115" s="22"/>
    </row>
    <row r="116" spans="5:6" s="154" customFormat="1" x14ac:dyDescent="0.2">
      <c r="E116" s="22"/>
      <c r="F116" s="22"/>
    </row>
    <row r="117" spans="5:6" s="154" customFormat="1" x14ac:dyDescent="0.2">
      <c r="E117" s="22"/>
      <c r="F117" s="22"/>
    </row>
    <row r="118" spans="5:6" s="154" customFormat="1" x14ac:dyDescent="0.2">
      <c r="E118" s="22"/>
      <c r="F118" s="22"/>
    </row>
    <row r="119" spans="5:6" s="154" customFormat="1" x14ac:dyDescent="0.2">
      <c r="E119" s="22"/>
      <c r="F119" s="22"/>
    </row>
    <row r="120" spans="5:6" s="154" customFormat="1" x14ac:dyDescent="0.2">
      <c r="E120" s="22"/>
      <c r="F120" s="22"/>
    </row>
    <row r="121" spans="5:6" s="154" customFormat="1" x14ac:dyDescent="0.2">
      <c r="E121" s="22"/>
      <c r="F121" s="22"/>
    </row>
    <row r="122" spans="5:6" s="154" customFormat="1" x14ac:dyDescent="0.2">
      <c r="E122" s="22"/>
      <c r="F122" s="22"/>
    </row>
  </sheetData>
  <sheetProtection algorithmName="SHA-512" hashValue="omC8wjcg3OjeJKGz4RKFjPYnHZXYrr1P5SgcfFg/9k1q4yYbrojlh2Ocxluvk1xoEcSVwxY3gujE0gHn1OvMuw==" saltValue="x06/A2rhj7/A1mc/xZ0e3g==" spinCount="100000" sheet="1" objects="1" scenarios="1" selectLockedCells="1"/>
  <mergeCells count="37">
    <mergeCell ref="A25:C25"/>
    <mergeCell ref="H25:J25"/>
    <mergeCell ref="H26:J26"/>
    <mergeCell ref="A28:C28"/>
    <mergeCell ref="A31:J31"/>
    <mergeCell ref="A23:C23"/>
    <mergeCell ref="H23:J23"/>
    <mergeCell ref="A24:C24"/>
    <mergeCell ref="H24:J24"/>
    <mergeCell ref="A22:J22"/>
    <mergeCell ref="E18:J18"/>
    <mergeCell ref="A17:C17"/>
    <mergeCell ref="E21:J21"/>
    <mergeCell ref="A15:C15"/>
    <mergeCell ref="A16:C16"/>
    <mergeCell ref="A18:C18"/>
    <mergeCell ref="E15:J15"/>
    <mergeCell ref="E16:J16"/>
    <mergeCell ref="E17:J17"/>
    <mergeCell ref="A19:C19"/>
    <mergeCell ref="A20:C20"/>
    <mergeCell ref="E19:J19"/>
    <mergeCell ref="E20:J20"/>
    <mergeCell ref="A21:C21"/>
    <mergeCell ref="A14:C14"/>
    <mergeCell ref="E14:J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309" priority="9">
      <formula>LEN(TRIM(C5))=0</formula>
    </cfRule>
  </conditionalFormatting>
  <conditionalFormatting sqref="I9">
    <cfRule type="cellIs" dxfId="308" priority="5" operator="equal">
      <formula>"PASS"</formula>
    </cfRule>
    <cfRule type="cellIs" dxfId="307" priority="6" operator="equal">
      <formula>"FAIL"</formula>
    </cfRule>
  </conditionalFormatting>
  <conditionalFormatting sqref="C10:E10">
    <cfRule type="cellIs" dxfId="306" priority="7" operator="equal">
      <formula>"Female"</formula>
    </cfRule>
    <cfRule type="cellIs" dxfId="305" priority="8" operator="equal">
      <formula>"Male"</formula>
    </cfRule>
  </conditionalFormatting>
  <conditionalFormatting sqref="I10">
    <cfRule type="cellIs" dxfId="304" priority="3" operator="equal">
      <formula>"whistle"</formula>
    </cfRule>
    <cfRule type="cellIs" dxfId="303" priority="4" operator="equal">
      <formula>"voice"</formula>
    </cfRule>
  </conditionalFormatting>
  <conditionalFormatting sqref="D15">
    <cfRule type="top10" dxfId="302" priority="1" rank="10"/>
    <cfRule type="top10" dxfId="301" priority="2" rank="10"/>
  </conditionalFormatting>
  <dataValidations disablePrompts="1" count="3">
    <dataValidation type="list" allowBlank="1" showInputMessage="1" showErrorMessage="1" sqref="C10">
      <formula1>"Male,Female"</formula1>
    </dataValidation>
    <dataValidation type="list" allowBlank="1" showInputMessage="1" showErrorMessage="1" sqref="I9 D15 D16:D21">
      <formula1>"PASS,FAIL"</formula1>
    </dataValidation>
    <dataValidation type="list" allowBlank="1" showInputMessage="1" showErrorMessage="1" sqref="I10">
      <formula1>"PASS,FAIL"</formula1>
    </dataValidation>
  </dataValidations>
  <pageMargins left="0.70000000000000007" right="0.2" top="0.59055118110236227" bottom="0.28000000000000003" header="0.17000000000000004" footer="0.08"/>
  <pageSetup orientation="portrait" horizontalDpi="1200" verticalDpi="1200" r:id="rId1"/>
  <headerFooter>
    <oddFooter>&amp;R&amp;6 10/18/2018</oddFooter>
  </headerFooter>
  <drawing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BM122"/>
  <sheetViews>
    <sheetView view="pageLayout" topLeftCell="A5" zoomScale="150" zoomScalePageLayoutView="150" workbookViewId="0">
      <selection activeCell="C5" sqref="C5:E5"/>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6.4257812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278"/>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100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76"/>
      <c r="G3" s="278"/>
      <c r="H3" s="278" t="str">
        <f>CONCATENATE("Date: ",Info!$B$4)</f>
        <v xml:space="preserve">Date: </v>
      </c>
      <c r="I3" s="3"/>
      <c r="J3" s="4"/>
    </row>
    <row r="4" spans="1:65" x14ac:dyDescent="0.2">
      <c r="A4" s="366"/>
      <c r="B4" s="367"/>
      <c r="C4" s="367"/>
      <c r="D4" s="278"/>
      <c r="E4" s="22"/>
      <c r="F4" s="22"/>
      <c r="G4" s="278"/>
      <c r="I4" s="278"/>
      <c r="J4" s="4"/>
    </row>
    <row r="5" spans="1:65" x14ac:dyDescent="0.2">
      <c r="A5" s="277" t="s">
        <v>21</v>
      </c>
      <c r="B5" s="278"/>
      <c r="C5" s="418"/>
      <c r="D5" s="418"/>
      <c r="E5" s="418"/>
      <c r="F5" s="155"/>
      <c r="G5" s="278" t="s">
        <v>24</v>
      </c>
      <c r="H5" s="278"/>
      <c r="I5" s="279"/>
      <c r="J5" s="4"/>
    </row>
    <row r="6" spans="1:65" x14ac:dyDescent="0.2">
      <c r="A6" s="277" t="s">
        <v>22</v>
      </c>
      <c r="B6" s="278"/>
      <c r="C6" s="418"/>
      <c r="D6" s="418"/>
      <c r="E6" s="418"/>
      <c r="F6" s="155"/>
      <c r="G6" s="278" t="s">
        <v>25</v>
      </c>
      <c r="H6" s="278"/>
      <c r="I6" s="279"/>
      <c r="J6" s="4"/>
    </row>
    <row r="7" spans="1:65" x14ac:dyDescent="0.2">
      <c r="A7" s="277" t="s">
        <v>31</v>
      </c>
      <c r="B7" s="278"/>
      <c r="C7" s="418"/>
      <c r="D7" s="418"/>
      <c r="E7" s="418"/>
      <c r="F7" s="155"/>
      <c r="G7" s="278" t="s">
        <v>34</v>
      </c>
      <c r="H7" s="278"/>
      <c r="I7" s="279"/>
      <c r="J7" s="4"/>
    </row>
    <row r="8" spans="1:65" x14ac:dyDescent="0.2">
      <c r="A8" s="277" t="s">
        <v>32</v>
      </c>
      <c r="B8" s="278"/>
      <c r="C8" s="419"/>
      <c r="D8" s="419"/>
      <c r="E8" s="419"/>
      <c r="F8" s="155"/>
      <c r="G8" s="278" t="s">
        <v>23</v>
      </c>
      <c r="H8" s="278"/>
      <c r="I8" s="279"/>
      <c r="J8" s="4"/>
    </row>
    <row r="9" spans="1:65" x14ac:dyDescent="0.2">
      <c r="A9" s="277" t="s">
        <v>33</v>
      </c>
      <c r="B9" s="278"/>
      <c r="C9" s="420"/>
      <c r="D9" s="420"/>
      <c r="E9" s="420"/>
      <c r="F9" s="155"/>
      <c r="G9" s="278" t="s">
        <v>115</v>
      </c>
      <c r="H9" s="278"/>
      <c r="I9" s="280"/>
      <c r="J9" s="4"/>
    </row>
    <row r="10" spans="1:65" x14ac:dyDescent="0.2">
      <c r="A10" s="277" t="s">
        <v>42</v>
      </c>
      <c r="B10" s="278"/>
      <c r="C10" s="421"/>
      <c r="D10" s="421"/>
      <c r="E10" s="421"/>
      <c r="F10"/>
      <c r="G10" s="278"/>
      <c r="H10" s="278"/>
      <c r="I10" s="155"/>
      <c r="J10" s="4"/>
    </row>
    <row r="11" spans="1:65" x14ac:dyDescent="0.2">
      <c r="A11" s="277"/>
      <c r="B11" s="278"/>
      <c r="C11" s="22"/>
      <c r="D11" s="278"/>
      <c r="E11" s="278"/>
      <c r="F11" s="278"/>
      <c r="G11" s="278"/>
      <c r="H11" s="278"/>
      <c r="I11" s="278"/>
      <c r="J11" s="4"/>
      <c r="BK11" s="1"/>
      <c r="BL11" s="1"/>
      <c r="BM11" s="1"/>
    </row>
    <row r="12" spans="1:65" x14ac:dyDescent="0.2">
      <c r="A12" s="277"/>
      <c r="B12" s="278"/>
      <c r="C12" s="22"/>
      <c r="D12" s="278"/>
      <c r="E12" s="278"/>
      <c r="F12" s="278"/>
      <c r="G12" s="278"/>
      <c r="H12" s="278"/>
      <c r="I12" s="278"/>
      <c r="J12" s="4"/>
      <c r="BK12" s="1"/>
      <c r="BL12" s="1"/>
      <c r="BM12" s="1"/>
    </row>
    <row r="13" spans="1:65" s="8" customFormat="1" x14ac:dyDescent="0.2">
      <c r="A13" s="422"/>
      <c r="B13" s="423"/>
      <c r="C13" s="423"/>
      <c r="D13" s="281"/>
      <c r="E13" s="43"/>
      <c r="F13" s="43"/>
      <c r="G13" s="281"/>
      <c r="H13" s="281"/>
      <c r="I13" s="281"/>
      <c r="J13" s="7"/>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row>
    <row r="14" spans="1:65" s="51" customFormat="1" ht="24" customHeight="1" x14ac:dyDescent="0.2">
      <c r="A14" s="414" t="s">
        <v>26</v>
      </c>
      <c r="B14" s="415"/>
      <c r="C14" s="415"/>
      <c r="D14" s="135" t="s">
        <v>109</v>
      </c>
      <c r="E14" s="416" t="s">
        <v>106</v>
      </c>
      <c r="F14" s="416"/>
      <c r="G14" s="416"/>
      <c r="H14" s="416"/>
      <c r="I14" s="416"/>
      <c r="J14" s="41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30" customHeight="1" x14ac:dyDescent="0.2">
      <c r="A15" s="433" t="s">
        <v>101</v>
      </c>
      <c r="B15" s="433"/>
      <c r="C15" s="433"/>
      <c r="D15" s="162"/>
      <c r="E15" s="424" t="s">
        <v>105</v>
      </c>
      <c r="F15" s="425"/>
      <c r="G15" s="425"/>
      <c r="H15" s="425"/>
      <c r="I15" s="425"/>
      <c r="J15" s="426"/>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row>
    <row r="16" spans="1:65" s="53" customFormat="1" ht="30" customHeight="1" x14ac:dyDescent="0.2">
      <c r="A16" s="433" t="s">
        <v>55</v>
      </c>
      <c r="B16" s="433"/>
      <c r="C16" s="433"/>
      <c r="D16" s="162"/>
      <c r="E16" s="434" t="s">
        <v>107</v>
      </c>
      <c r="F16" s="435"/>
      <c r="G16" s="435"/>
      <c r="H16" s="435"/>
      <c r="I16" s="435"/>
      <c r="J16" s="436"/>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row>
    <row r="17" spans="1:65" s="53" customFormat="1" ht="30" customHeight="1" x14ac:dyDescent="0.2">
      <c r="A17" s="427" t="s">
        <v>108</v>
      </c>
      <c r="B17" s="428"/>
      <c r="C17" s="429"/>
      <c r="D17" s="162"/>
      <c r="E17" s="424" t="s">
        <v>111</v>
      </c>
      <c r="F17" s="425"/>
      <c r="G17" s="425"/>
      <c r="H17" s="425"/>
      <c r="I17" s="425"/>
      <c r="J17" s="426"/>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row>
    <row r="18" spans="1:65" s="53" customFormat="1" ht="30" customHeight="1" x14ac:dyDescent="0.2">
      <c r="A18" s="433" t="s">
        <v>102</v>
      </c>
      <c r="B18" s="433"/>
      <c r="C18" s="433"/>
      <c r="D18" s="163"/>
      <c r="E18" s="424" t="s">
        <v>110</v>
      </c>
      <c r="F18" s="425"/>
      <c r="G18" s="425"/>
      <c r="H18" s="425"/>
      <c r="I18" s="425"/>
      <c r="J18" s="426"/>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row>
    <row r="19" spans="1:65" s="53" customFormat="1" ht="30" customHeight="1" x14ac:dyDescent="0.2">
      <c r="A19" s="437" t="s">
        <v>16</v>
      </c>
      <c r="B19" s="438"/>
      <c r="C19" s="439"/>
      <c r="D19" s="283"/>
      <c r="E19" s="440" t="s">
        <v>112</v>
      </c>
      <c r="F19" s="441"/>
      <c r="G19" s="441"/>
      <c r="H19" s="441"/>
      <c r="I19" s="441"/>
      <c r="J19" s="44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row>
    <row r="20" spans="1:65" s="53" customFormat="1" ht="30" customHeight="1" x14ac:dyDescent="0.2">
      <c r="A20" s="437" t="s">
        <v>103</v>
      </c>
      <c r="B20" s="438"/>
      <c r="C20" s="439"/>
      <c r="D20" s="165"/>
      <c r="E20" s="430" t="s">
        <v>113</v>
      </c>
      <c r="F20" s="431"/>
      <c r="G20" s="431"/>
      <c r="H20" s="431"/>
      <c r="I20" s="431"/>
      <c r="J20" s="43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c r="BM20" s="282"/>
    </row>
    <row r="21" spans="1:65" s="53" customFormat="1" ht="30" customHeight="1" x14ac:dyDescent="0.2">
      <c r="A21" s="437" t="s">
        <v>104</v>
      </c>
      <c r="B21" s="438"/>
      <c r="C21" s="439"/>
      <c r="D21" s="165"/>
      <c r="E21" s="430" t="s">
        <v>114</v>
      </c>
      <c r="F21" s="431"/>
      <c r="G21" s="431"/>
      <c r="H21" s="431"/>
      <c r="I21" s="431"/>
      <c r="J21" s="43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row>
    <row r="22" spans="1:65" s="53" customFormat="1" ht="20.100000000000001" customHeight="1" x14ac:dyDescent="0.2">
      <c r="A22" s="451"/>
      <c r="B22" s="452"/>
      <c r="C22" s="452"/>
      <c r="D22" s="452"/>
      <c r="E22" s="452"/>
      <c r="F22" s="452"/>
      <c r="G22" s="452"/>
      <c r="H22" s="452"/>
      <c r="I22" s="452"/>
      <c r="J22" s="453"/>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row>
    <row r="23" spans="1:65" s="282" customFormat="1" ht="20.100000000000001" customHeight="1" x14ac:dyDescent="0.2">
      <c r="A23" s="443"/>
      <c r="B23" s="444"/>
      <c r="C23" s="444"/>
      <c r="D23" s="166"/>
      <c r="E23" s="167"/>
      <c r="F23" s="167"/>
      <c r="G23" s="168"/>
      <c r="H23" s="445"/>
      <c r="I23" s="445"/>
      <c r="J23" s="446"/>
    </row>
    <row r="24" spans="1:65" s="282" customFormat="1" ht="20.100000000000001" customHeight="1" x14ac:dyDescent="0.2">
      <c r="A24" s="447"/>
      <c r="B24" s="448"/>
      <c r="C24" s="448"/>
      <c r="D24" s="158"/>
      <c r="E24" s="159"/>
      <c r="F24" s="159"/>
      <c r="G24" s="158"/>
      <c r="H24" s="449"/>
      <c r="I24" s="449"/>
      <c r="J24" s="450"/>
    </row>
    <row r="25" spans="1:65" s="282" customFormat="1" ht="20.100000000000001" customHeight="1" x14ac:dyDescent="0.2">
      <c r="A25" s="454"/>
      <c r="B25" s="455"/>
      <c r="C25" s="455"/>
      <c r="D25" s="160"/>
      <c r="E25" s="160"/>
      <c r="F25" s="160"/>
      <c r="G25" s="161"/>
      <c r="H25" s="456"/>
      <c r="I25" s="456"/>
      <c r="J25" s="457"/>
    </row>
    <row r="26" spans="1:65" s="278" customFormat="1" ht="20.100000000000001" customHeight="1" x14ac:dyDescent="0.2">
      <c r="A26" s="169"/>
      <c r="D26" s="22"/>
      <c r="E26" s="22"/>
      <c r="F26" s="22"/>
      <c r="H26" s="458"/>
      <c r="I26" s="458"/>
      <c r="J26" s="459"/>
    </row>
    <row r="27" spans="1:65" s="278" customFormat="1" ht="59.1" customHeight="1" x14ac:dyDescent="0.2">
      <c r="A27" s="170"/>
      <c r="B27" s="24"/>
      <c r="C27" s="24"/>
      <c r="D27" s="24"/>
      <c r="E27" s="22"/>
      <c r="F27" s="22"/>
      <c r="G27" s="24"/>
      <c r="H27" s="24"/>
      <c r="I27" s="24"/>
      <c r="J27" s="171"/>
    </row>
    <row r="28" spans="1:65" s="278" customFormat="1" x14ac:dyDescent="0.2">
      <c r="A28" s="460" t="str">
        <f>CONCATENATE("Judge: ",Info!$B$7)</f>
        <v xml:space="preserve">Judge: </v>
      </c>
      <c r="B28" s="461"/>
      <c r="C28" s="461"/>
      <c r="E28" s="22"/>
      <c r="F28" s="22"/>
      <c r="G28" s="278" t="str">
        <f>CONCATENATE("Trial secretary:",Info!$B$9)</f>
        <v>Trial secretary:</v>
      </c>
      <c r="J28" s="171"/>
    </row>
    <row r="29" spans="1:65" s="278" customFormat="1" ht="6" customHeight="1" x14ac:dyDescent="0.2">
      <c r="A29" s="169"/>
      <c r="E29" s="22"/>
      <c r="F29" s="22"/>
      <c r="J29" s="171"/>
    </row>
    <row r="30" spans="1:65" s="278" customFormat="1" ht="36.950000000000003" customHeight="1" x14ac:dyDescent="0.2">
      <c r="A30" s="169"/>
      <c r="E30" s="22"/>
      <c r="F30" s="22"/>
      <c r="J30" s="171"/>
    </row>
    <row r="31" spans="1:65" s="278" customFormat="1" x14ac:dyDescent="0.2">
      <c r="A31" s="462" t="s">
        <v>159</v>
      </c>
      <c r="B31" s="463"/>
      <c r="C31" s="463"/>
      <c r="D31" s="463"/>
      <c r="E31" s="463"/>
      <c r="F31" s="463"/>
      <c r="G31" s="463"/>
      <c r="H31" s="463"/>
      <c r="I31" s="463"/>
      <c r="J31" s="464"/>
    </row>
    <row r="32" spans="1:65" s="278" customFormat="1" x14ac:dyDescent="0.2">
      <c r="E32" s="22"/>
      <c r="F32" s="22"/>
    </row>
    <row r="33" spans="5:6" s="278" customFormat="1" x14ac:dyDescent="0.2">
      <c r="E33" s="22"/>
      <c r="F33" s="22"/>
    </row>
    <row r="34" spans="5:6" s="278" customFormat="1" x14ac:dyDescent="0.2">
      <c r="E34" s="22"/>
      <c r="F34" s="22"/>
    </row>
    <row r="35" spans="5:6" s="278" customFormat="1" x14ac:dyDescent="0.2">
      <c r="E35" s="22"/>
      <c r="F35" s="22"/>
    </row>
    <row r="36" spans="5:6" s="278" customFormat="1" x14ac:dyDescent="0.2">
      <c r="E36" s="22"/>
      <c r="F36" s="22"/>
    </row>
    <row r="37" spans="5:6" s="278" customFormat="1" x14ac:dyDescent="0.2">
      <c r="E37" s="22"/>
      <c r="F37" s="22"/>
    </row>
    <row r="38" spans="5:6" s="278" customFormat="1" x14ac:dyDescent="0.2">
      <c r="E38" s="22"/>
      <c r="F38" s="22"/>
    </row>
    <row r="39" spans="5:6" s="278" customFormat="1" x14ac:dyDescent="0.2">
      <c r="E39" s="22"/>
      <c r="F39" s="22"/>
    </row>
    <row r="40" spans="5:6" s="278" customFormat="1" x14ac:dyDescent="0.2">
      <c r="E40" s="22"/>
      <c r="F40" s="22"/>
    </row>
    <row r="41" spans="5:6" s="278" customFormat="1" x14ac:dyDescent="0.2">
      <c r="E41" s="22"/>
      <c r="F41" s="22"/>
    </row>
    <row r="42" spans="5:6" s="278" customFormat="1" x14ac:dyDescent="0.2">
      <c r="E42" s="22"/>
      <c r="F42" s="22"/>
    </row>
    <row r="43" spans="5:6" s="278" customFormat="1" x14ac:dyDescent="0.2">
      <c r="E43" s="22"/>
      <c r="F43" s="22"/>
    </row>
    <row r="44" spans="5:6" s="278" customFormat="1" x14ac:dyDescent="0.2">
      <c r="E44" s="22"/>
      <c r="F44" s="22"/>
    </row>
    <row r="45" spans="5:6" s="278" customFormat="1" x14ac:dyDescent="0.2">
      <c r="E45" s="22"/>
      <c r="F45" s="22"/>
    </row>
    <row r="46" spans="5:6" s="278" customFormat="1" x14ac:dyDescent="0.2">
      <c r="E46" s="22"/>
      <c r="F46" s="22"/>
    </row>
    <row r="47" spans="5:6" s="278" customFormat="1" x14ac:dyDescent="0.2">
      <c r="E47" s="22"/>
      <c r="F47" s="22"/>
    </row>
    <row r="48" spans="5:6" s="278" customFormat="1" x14ac:dyDescent="0.2">
      <c r="E48" s="22"/>
      <c r="F48" s="22"/>
    </row>
    <row r="49" spans="5:6" s="278" customFormat="1" x14ac:dyDescent="0.2">
      <c r="E49" s="22"/>
      <c r="F49" s="22"/>
    </row>
    <row r="50" spans="5:6" s="278" customFormat="1" x14ac:dyDescent="0.2">
      <c r="E50" s="22"/>
      <c r="F50" s="22"/>
    </row>
    <row r="51" spans="5:6" s="278" customFormat="1" x14ac:dyDescent="0.2">
      <c r="E51" s="22"/>
      <c r="F51" s="22"/>
    </row>
    <row r="52" spans="5:6" s="278" customFormat="1" x14ac:dyDescent="0.2">
      <c r="E52" s="22"/>
      <c r="F52" s="22"/>
    </row>
    <row r="53" spans="5:6" s="278" customFormat="1" x14ac:dyDescent="0.2">
      <c r="E53" s="22"/>
      <c r="F53" s="22"/>
    </row>
    <row r="54" spans="5:6" s="278" customFormat="1" x14ac:dyDescent="0.2">
      <c r="E54" s="22"/>
      <c r="F54" s="22"/>
    </row>
    <row r="55" spans="5:6" s="278" customFormat="1" x14ac:dyDescent="0.2">
      <c r="E55" s="22"/>
      <c r="F55" s="22"/>
    </row>
    <row r="56" spans="5:6" s="278" customFormat="1" x14ac:dyDescent="0.2">
      <c r="E56" s="22"/>
      <c r="F56" s="22"/>
    </row>
    <row r="57" spans="5:6" s="278" customFormat="1" x14ac:dyDescent="0.2">
      <c r="E57" s="22"/>
      <c r="F57" s="22"/>
    </row>
    <row r="58" spans="5:6" s="278" customFormat="1" x14ac:dyDescent="0.2">
      <c r="E58" s="22"/>
      <c r="F58" s="22"/>
    </row>
    <row r="59" spans="5:6" s="278" customFormat="1" x14ac:dyDescent="0.2">
      <c r="E59" s="22"/>
      <c r="F59" s="22"/>
    </row>
    <row r="60" spans="5:6" s="278" customFormat="1" x14ac:dyDescent="0.2">
      <c r="E60" s="22"/>
      <c r="F60" s="22"/>
    </row>
    <row r="61" spans="5:6" s="278" customFormat="1" x14ac:dyDescent="0.2">
      <c r="E61" s="22"/>
      <c r="F61" s="22"/>
    </row>
    <row r="62" spans="5:6" s="278" customFormat="1" x14ac:dyDescent="0.2">
      <c r="E62" s="22"/>
      <c r="F62" s="22"/>
    </row>
    <row r="63" spans="5:6" s="278" customFormat="1" x14ac:dyDescent="0.2">
      <c r="E63" s="22"/>
      <c r="F63" s="22"/>
    </row>
    <row r="64" spans="5:6" s="278" customFormat="1" x14ac:dyDescent="0.2">
      <c r="E64" s="22"/>
      <c r="F64" s="22"/>
    </row>
    <row r="65" spans="5:6" s="278" customFormat="1" x14ac:dyDescent="0.2">
      <c r="E65" s="22"/>
      <c r="F65" s="22"/>
    </row>
    <row r="66" spans="5:6" s="278" customFormat="1" x14ac:dyDescent="0.2">
      <c r="E66" s="22"/>
      <c r="F66" s="22"/>
    </row>
    <row r="67" spans="5:6" s="278" customFormat="1" x14ac:dyDescent="0.2">
      <c r="E67" s="22"/>
      <c r="F67" s="22"/>
    </row>
    <row r="68" spans="5:6" s="278" customFormat="1" x14ac:dyDescent="0.2">
      <c r="E68" s="22"/>
      <c r="F68" s="22"/>
    </row>
    <row r="69" spans="5:6" s="278" customFormat="1" x14ac:dyDescent="0.2">
      <c r="E69" s="22"/>
      <c r="F69" s="22"/>
    </row>
    <row r="70" spans="5:6" s="278" customFormat="1" x14ac:dyDescent="0.2">
      <c r="E70" s="22"/>
      <c r="F70" s="22"/>
    </row>
    <row r="71" spans="5:6" s="278" customFormat="1" x14ac:dyDescent="0.2">
      <c r="E71" s="22"/>
      <c r="F71" s="22"/>
    </row>
    <row r="72" spans="5:6" s="278" customFormat="1" x14ac:dyDescent="0.2">
      <c r="E72" s="22"/>
      <c r="F72" s="22"/>
    </row>
    <row r="73" spans="5:6" s="278" customFormat="1" x14ac:dyDescent="0.2">
      <c r="E73" s="22"/>
      <c r="F73" s="22"/>
    </row>
    <row r="74" spans="5:6" s="278" customFormat="1" x14ac:dyDescent="0.2">
      <c r="E74" s="22"/>
      <c r="F74" s="22"/>
    </row>
    <row r="75" spans="5:6" s="278" customFormat="1" x14ac:dyDescent="0.2">
      <c r="E75" s="22"/>
      <c r="F75" s="22"/>
    </row>
    <row r="76" spans="5:6" s="278" customFormat="1" x14ac:dyDescent="0.2">
      <c r="E76" s="22"/>
      <c r="F76" s="22"/>
    </row>
    <row r="77" spans="5:6" s="278" customFormat="1" x14ac:dyDescent="0.2">
      <c r="E77" s="22"/>
      <c r="F77" s="22"/>
    </row>
    <row r="78" spans="5:6" s="278" customFormat="1" x14ac:dyDescent="0.2">
      <c r="E78" s="22"/>
      <c r="F78" s="22"/>
    </row>
    <row r="79" spans="5:6" s="278" customFormat="1" x14ac:dyDescent="0.2">
      <c r="E79" s="22"/>
      <c r="F79" s="22"/>
    </row>
    <row r="80" spans="5:6" s="278" customFormat="1" x14ac:dyDescent="0.2">
      <c r="E80" s="22"/>
      <c r="F80" s="22"/>
    </row>
    <row r="81" spans="5:6" s="278" customFormat="1" x14ac:dyDescent="0.2">
      <c r="E81" s="22"/>
      <c r="F81" s="22"/>
    </row>
    <row r="82" spans="5:6" s="278" customFormat="1" x14ac:dyDescent="0.2">
      <c r="E82" s="22"/>
      <c r="F82" s="22"/>
    </row>
    <row r="83" spans="5:6" s="278" customFormat="1" x14ac:dyDescent="0.2">
      <c r="E83" s="22"/>
      <c r="F83" s="22"/>
    </row>
    <row r="84" spans="5:6" s="278" customFormat="1" x14ac:dyDescent="0.2">
      <c r="E84" s="22"/>
      <c r="F84" s="22"/>
    </row>
    <row r="85" spans="5:6" s="278" customFormat="1" x14ac:dyDescent="0.2">
      <c r="E85" s="22"/>
      <c r="F85" s="22"/>
    </row>
    <row r="86" spans="5:6" s="278" customFormat="1" x14ac:dyDescent="0.2">
      <c r="E86" s="22"/>
      <c r="F86" s="22"/>
    </row>
    <row r="87" spans="5:6" s="278" customFormat="1" x14ac:dyDescent="0.2">
      <c r="E87" s="22"/>
      <c r="F87" s="22"/>
    </row>
    <row r="88" spans="5:6" s="278" customFormat="1" x14ac:dyDescent="0.2">
      <c r="E88" s="22"/>
      <c r="F88" s="22"/>
    </row>
    <row r="89" spans="5:6" s="278" customFormat="1" x14ac:dyDescent="0.2">
      <c r="E89" s="22"/>
      <c r="F89" s="22"/>
    </row>
    <row r="90" spans="5:6" s="278" customFormat="1" x14ac:dyDescent="0.2">
      <c r="E90" s="22"/>
      <c r="F90" s="22"/>
    </row>
    <row r="91" spans="5:6" s="278" customFormat="1" x14ac:dyDescent="0.2">
      <c r="E91" s="22"/>
      <c r="F91" s="22"/>
    </row>
    <row r="92" spans="5:6" s="278" customFormat="1" x14ac:dyDescent="0.2">
      <c r="E92" s="22"/>
      <c r="F92" s="22"/>
    </row>
    <row r="93" spans="5:6" s="278" customFormat="1" x14ac:dyDescent="0.2">
      <c r="E93" s="22"/>
      <c r="F93" s="22"/>
    </row>
    <row r="94" spans="5:6" s="278" customFormat="1" x14ac:dyDescent="0.2">
      <c r="E94" s="22"/>
      <c r="F94" s="22"/>
    </row>
    <row r="95" spans="5:6" s="278" customFormat="1" x14ac:dyDescent="0.2">
      <c r="E95" s="22"/>
      <c r="F95" s="22"/>
    </row>
    <row r="96" spans="5:6" s="278" customFormat="1" x14ac:dyDescent="0.2">
      <c r="E96" s="22"/>
      <c r="F96" s="22"/>
    </row>
    <row r="97" spans="5:6" s="278" customFormat="1" x14ac:dyDescent="0.2">
      <c r="E97" s="22"/>
      <c r="F97" s="22"/>
    </row>
    <row r="98" spans="5:6" s="278" customFormat="1" x14ac:dyDescent="0.2">
      <c r="E98" s="22"/>
      <c r="F98" s="22"/>
    </row>
    <row r="99" spans="5:6" s="278" customFormat="1" x14ac:dyDescent="0.2">
      <c r="E99" s="22"/>
      <c r="F99" s="22"/>
    </row>
    <row r="100" spans="5:6" s="278" customFormat="1" x14ac:dyDescent="0.2">
      <c r="E100" s="22"/>
      <c r="F100" s="22"/>
    </row>
    <row r="101" spans="5:6" s="278" customFormat="1" x14ac:dyDescent="0.2">
      <c r="E101" s="22"/>
      <c r="F101" s="22"/>
    </row>
    <row r="102" spans="5:6" s="278" customFormat="1" x14ac:dyDescent="0.2">
      <c r="E102" s="22"/>
      <c r="F102" s="22"/>
    </row>
    <row r="103" spans="5:6" s="278" customFormat="1" x14ac:dyDescent="0.2">
      <c r="E103" s="22"/>
      <c r="F103" s="22"/>
    </row>
    <row r="104" spans="5:6" s="278" customFormat="1" x14ac:dyDescent="0.2">
      <c r="E104" s="22"/>
      <c r="F104" s="22"/>
    </row>
    <row r="105" spans="5:6" s="278" customFormat="1" x14ac:dyDescent="0.2">
      <c r="E105" s="22"/>
      <c r="F105" s="22"/>
    </row>
    <row r="106" spans="5:6" s="278" customFormat="1" x14ac:dyDescent="0.2">
      <c r="E106" s="22"/>
      <c r="F106" s="22"/>
    </row>
    <row r="107" spans="5:6" s="278" customFormat="1" x14ac:dyDescent="0.2">
      <c r="E107" s="22"/>
      <c r="F107" s="22"/>
    </row>
    <row r="108" spans="5:6" s="278" customFormat="1" x14ac:dyDescent="0.2">
      <c r="E108" s="22"/>
      <c r="F108" s="22"/>
    </row>
    <row r="109" spans="5:6" s="278" customFormat="1" x14ac:dyDescent="0.2">
      <c r="E109" s="22"/>
      <c r="F109" s="22"/>
    </row>
    <row r="110" spans="5:6" s="278" customFormat="1" x14ac:dyDescent="0.2">
      <c r="E110" s="22"/>
      <c r="F110" s="22"/>
    </row>
    <row r="111" spans="5:6" s="278" customFormat="1" x14ac:dyDescent="0.2">
      <c r="E111" s="22"/>
      <c r="F111" s="22"/>
    </row>
    <row r="112" spans="5:6" s="278" customFormat="1" x14ac:dyDescent="0.2">
      <c r="E112" s="22"/>
      <c r="F112" s="22"/>
    </row>
    <row r="113" spans="5:6" s="278" customFormat="1" x14ac:dyDescent="0.2">
      <c r="E113" s="22"/>
      <c r="F113" s="22"/>
    </row>
    <row r="114" spans="5:6" s="278" customFormat="1" x14ac:dyDescent="0.2">
      <c r="E114" s="22"/>
      <c r="F114" s="22"/>
    </row>
    <row r="115" spans="5:6" s="278" customFormat="1" x14ac:dyDescent="0.2">
      <c r="E115" s="22"/>
      <c r="F115" s="22"/>
    </row>
    <row r="116" spans="5:6" s="278" customFormat="1" x14ac:dyDescent="0.2">
      <c r="E116" s="22"/>
      <c r="F116" s="22"/>
    </row>
    <row r="117" spans="5:6" s="278" customFormat="1" x14ac:dyDescent="0.2">
      <c r="E117" s="22"/>
      <c r="F117" s="22"/>
    </row>
    <row r="118" spans="5:6" s="278" customFormat="1" x14ac:dyDescent="0.2">
      <c r="E118" s="22"/>
      <c r="F118" s="22"/>
    </row>
    <row r="119" spans="5:6" s="278" customFormat="1" x14ac:dyDescent="0.2">
      <c r="E119" s="22"/>
      <c r="F119" s="22"/>
    </row>
    <row r="120" spans="5:6" s="278" customFormat="1" x14ac:dyDescent="0.2">
      <c r="E120" s="22"/>
      <c r="F120" s="22"/>
    </row>
    <row r="121" spans="5:6" s="278" customFormat="1" x14ac:dyDescent="0.2">
      <c r="E121" s="22"/>
      <c r="F121" s="22"/>
    </row>
    <row r="122" spans="5:6" s="278" customFormat="1" x14ac:dyDescent="0.2">
      <c r="E122" s="22"/>
      <c r="F122" s="22"/>
    </row>
  </sheetData>
  <sheetProtection algorithmName="SHA-512" hashValue="leLgjjkObccWH2Rg/Ja02LHiL7PoG2XFFYv3S80imhKIDHAwpOq9IvkucV0qo7UP20qS/q3p5fI39zzu5w8fbw==" saltValue="X8dJgjymBkhSYx2FHLC5LQ==" spinCount="100000" sheet="1" objects="1" scenarios="1" selectLockedCells="1"/>
  <mergeCells count="37">
    <mergeCell ref="A14:C14"/>
    <mergeCell ref="E14:J14"/>
    <mergeCell ref="B1:J1"/>
    <mergeCell ref="B2:J2"/>
    <mergeCell ref="A3:E3"/>
    <mergeCell ref="A4:C4"/>
    <mergeCell ref="C5:E5"/>
    <mergeCell ref="C6:E6"/>
    <mergeCell ref="C7:E7"/>
    <mergeCell ref="C8:E8"/>
    <mergeCell ref="C9:E9"/>
    <mergeCell ref="C10:E10"/>
    <mergeCell ref="A13:C13"/>
    <mergeCell ref="A15:C15"/>
    <mergeCell ref="E15:J15"/>
    <mergeCell ref="A16:C16"/>
    <mergeCell ref="E16:J16"/>
    <mergeCell ref="A17:C17"/>
    <mergeCell ref="E17:J17"/>
    <mergeCell ref="A24:C24"/>
    <mergeCell ref="H24:J24"/>
    <mergeCell ref="A18:C18"/>
    <mergeCell ref="E18:J18"/>
    <mergeCell ref="A19:C19"/>
    <mergeCell ref="E19:J19"/>
    <mergeCell ref="A20:C20"/>
    <mergeCell ref="E20:J20"/>
    <mergeCell ref="A21:C21"/>
    <mergeCell ref="E21:J21"/>
    <mergeCell ref="A22:J22"/>
    <mergeCell ref="A23:C23"/>
    <mergeCell ref="H23:J23"/>
    <mergeCell ref="A25:C25"/>
    <mergeCell ref="H25:J25"/>
    <mergeCell ref="H26:J26"/>
    <mergeCell ref="A28:C28"/>
    <mergeCell ref="A31:J31"/>
  </mergeCells>
  <phoneticPr fontId="3" type="noConversion"/>
  <conditionalFormatting sqref="C5:D9 I5:I8">
    <cfRule type="containsBlanks" dxfId="300" priority="9">
      <formula>LEN(TRIM(C5))=0</formula>
    </cfRule>
  </conditionalFormatting>
  <conditionalFormatting sqref="I9">
    <cfRule type="cellIs" dxfId="299" priority="5" operator="equal">
      <formula>"PASS"</formula>
    </cfRule>
    <cfRule type="cellIs" dxfId="298" priority="6" operator="equal">
      <formula>"FAIL"</formula>
    </cfRule>
  </conditionalFormatting>
  <conditionalFormatting sqref="C10:E10">
    <cfRule type="cellIs" dxfId="297" priority="7" operator="equal">
      <formula>"Female"</formula>
    </cfRule>
    <cfRule type="cellIs" dxfId="296" priority="8" operator="equal">
      <formula>"Male"</formula>
    </cfRule>
  </conditionalFormatting>
  <conditionalFormatting sqref="I10">
    <cfRule type="cellIs" dxfId="295" priority="3" operator="equal">
      <formula>"whistle"</formula>
    </cfRule>
    <cfRule type="cellIs" dxfId="294" priority="4" operator="equal">
      <formula>"voice"</formula>
    </cfRule>
  </conditionalFormatting>
  <conditionalFormatting sqref="D15">
    <cfRule type="top10" dxfId="293" priority="1" rank="10"/>
    <cfRule type="top10" dxfId="292" priority="2" rank="10"/>
  </conditionalFormatting>
  <dataValidations disablePrompts="1" count="2">
    <dataValidation type="list" allowBlank="1" showInputMessage="1" showErrorMessage="1" sqref="I9:I10 D15:D21">
      <formula1>"PASS,FAIL"</formula1>
    </dataValidation>
    <dataValidation type="list" allowBlank="1" showInputMessage="1" showErrorMessage="1" sqref="C10">
      <formula1>"Male,Female"</formula1>
    </dataValidation>
  </dataValidations>
  <pageMargins left="0.70000000000000007" right="0.2" top="0.59055118110236227" bottom="0.28000000000000003" header="0.17000000000000004" footer="0.08"/>
  <pageSetup orientation="portrait" horizontalDpi="1200" verticalDpi="1200" r:id="rId1"/>
  <headerFooter>
    <oddFooter>&amp;R&amp;6 10/18/2018</oddFooter>
  </headerFooter>
  <drawing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BM122"/>
  <sheetViews>
    <sheetView view="pageLayout" topLeftCell="A5" zoomScale="150" zoomScalePageLayoutView="150" workbookViewId="0">
      <selection activeCell="C5" sqref="C5:E5"/>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6.4257812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278"/>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100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76"/>
      <c r="G3" s="278"/>
      <c r="H3" s="278" t="str">
        <f>CONCATENATE("Date: ",Info!$B$4)</f>
        <v xml:space="preserve">Date: </v>
      </c>
      <c r="I3" s="3"/>
      <c r="J3" s="4"/>
    </row>
    <row r="4" spans="1:65" x14ac:dyDescent="0.2">
      <c r="A4" s="366"/>
      <c r="B4" s="367"/>
      <c r="C4" s="367"/>
      <c r="D4" s="278"/>
      <c r="E4" s="22"/>
      <c r="F4" s="22"/>
      <c r="G4" s="278"/>
      <c r="I4" s="278"/>
      <c r="J4" s="4"/>
    </row>
    <row r="5" spans="1:65" x14ac:dyDescent="0.2">
      <c r="A5" s="277" t="s">
        <v>21</v>
      </c>
      <c r="B5" s="278"/>
      <c r="C5" s="418"/>
      <c r="D5" s="418"/>
      <c r="E5" s="418"/>
      <c r="F5" s="155"/>
      <c r="G5" s="278" t="s">
        <v>24</v>
      </c>
      <c r="H5" s="278"/>
      <c r="I5" s="279"/>
      <c r="J5" s="4"/>
    </row>
    <row r="6" spans="1:65" x14ac:dyDescent="0.2">
      <c r="A6" s="277" t="s">
        <v>22</v>
      </c>
      <c r="B6" s="278"/>
      <c r="C6" s="418"/>
      <c r="D6" s="418"/>
      <c r="E6" s="418"/>
      <c r="F6" s="155"/>
      <c r="G6" s="278" t="s">
        <v>25</v>
      </c>
      <c r="H6" s="278"/>
      <c r="I6" s="279"/>
      <c r="J6" s="4"/>
    </row>
    <row r="7" spans="1:65" x14ac:dyDescent="0.2">
      <c r="A7" s="277" t="s">
        <v>31</v>
      </c>
      <c r="B7" s="278"/>
      <c r="C7" s="418"/>
      <c r="D7" s="418"/>
      <c r="E7" s="418"/>
      <c r="F7" s="155"/>
      <c r="G7" s="278" t="s">
        <v>34</v>
      </c>
      <c r="H7" s="278"/>
      <c r="I7" s="279"/>
      <c r="J7" s="4"/>
    </row>
    <row r="8" spans="1:65" x14ac:dyDescent="0.2">
      <c r="A8" s="277" t="s">
        <v>32</v>
      </c>
      <c r="B8" s="278"/>
      <c r="C8" s="419"/>
      <c r="D8" s="419"/>
      <c r="E8" s="419"/>
      <c r="F8" s="155"/>
      <c r="G8" s="278" t="s">
        <v>23</v>
      </c>
      <c r="H8" s="278"/>
      <c r="I8" s="279"/>
      <c r="J8" s="4"/>
    </row>
    <row r="9" spans="1:65" x14ac:dyDescent="0.2">
      <c r="A9" s="277" t="s">
        <v>33</v>
      </c>
      <c r="B9" s="278"/>
      <c r="C9" s="420"/>
      <c r="D9" s="420"/>
      <c r="E9" s="420"/>
      <c r="F9" s="155"/>
      <c r="G9" s="278" t="s">
        <v>115</v>
      </c>
      <c r="H9" s="278"/>
      <c r="I9" s="280"/>
      <c r="J9" s="4"/>
    </row>
    <row r="10" spans="1:65" x14ac:dyDescent="0.2">
      <c r="A10" s="277" t="s">
        <v>42</v>
      </c>
      <c r="B10" s="278"/>
      <c r="C10" s="421"/>
      <c r="D10" s="421"/>
      <c r="E10" s="421"/>
      <c r="F10"/>
      <c r="G10" s="278"/>
      <c r="H10" s="278"/>
      <c r="I10" s="155"/>
      <c r="J10" s="4"/>
    </row>
    <row r="11" spans="1:65" x14ac:dyDescent="0.2">
      <c r="A11" s="277"/>
      <c r="B11" s="278"/>
      <c r="C11" s="22"/>
      <c r="D11" s="278"/>
      <c r="E11" s="278"/>
      <c r="F11" s="278"/>
      <c r="G11" s="278"/>
      <c r="H11" s="278"/>
      <c r="I11" s="278"/>
      <c r="J11" s="4"/>
      <c r="BK11" s="1"/>
      <c r="BL11" s="1"/>
      <c r="BM11" s="1"/>
    </row>
    <row r="12" spans="1:65" x14ac:dyDescent="0.2">
      <c r="A12" s="277"/>
      <c r="B12" s="278"/>
      <c r="C12" s="22"/>
      <c r="D12" s="278"/>
      <c r="E12" s="278"/>
      <c r="F12" s="278"/>
      <c r="G12" s="278"/>
      <c r="H12" s="278"/>
      <c r="I12" s="278"/>
      <c r="J12" s="4"/>
      <c r="BK12" s="1"/>
      <c r="BL12" s="1"/>
      <c r="BM12" s="1"/>
    </row>
    <row r="13" spans="1:65" s="8" customFormat="1" x14ac:dyDescent="0.2">
      <c r="A13" s="422"/>
      <c r="B13" s="423"/>
      <c r="C13" s="423"/>
      <c r="D13" s="281"/>
      <c r="E13" s="43"/>
      <c r="F13" s="43"/>
      <c r="G13" s="281"/>
      <c r="H13" s="281"/>
      <c r="I13" s="281"/>
      <c r="J13" s="7"/>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row>
    <row r="14" spans="1:65" s="51" customFormat="1" ht="24" customHeight="1" x14ac:dyDescent="0.2">
      <c r="A14" s="414" t="s">
        <v>26</v>
      </c>
      <c r="B14" s="415"/>
      <c r="C14" s="415"/>
      <c r="D14" s="135" t="s">
        <v>109</v>
      </c>
      <c r="E14" s="416" t="s">
        <v>106</v>
      </c>
      <c r="F14" s="416"/>
      <c r="G14" s="416"/>
      <c r="H14" s="416"/>
      <c r="I14" s="416"/>
      <c r="J14" s="41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30" customHeight="1" x14ac:dyDescent="0.2">
      <c r="A15" s="433" t="s">
        <v>101</v>
      </c>
      <c r="B15" s="433"/>
      <c r="C15" s="433"/>
      <c r="D15" s="162"/>
      <c r="E15" s="424" t="s">
        <v>105</v>
      </c>
      <c r="F15" s="425"/>
      <c r="G15" s="425"/>
      <c r="H15" s="425"/>
      <c r="I15" s="425"/>
      <c r="J15" s="426"/>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row>
    <row r="16" spans="1:65" s="53" customFormat="1" ht="30" customHeight="1" x14ac:dyDescent="0.2">
      <c r="A16" s="433" t="s">
        <v>55</v>
      </c>
      <c r="B16" s="433"/>
      <c r="C16" s="433"/>
      <c r="D16" s="162"/>
      <c r="E16" s="434" t="s">
        <v>107</v>
      </c>
      <c r="F16" s="435"/>
      <c r="G16" s="435"/>
      <c r="H16" s="435"/>
      <c r="I16" s="435"/>
      <c r="J16" s="436"/>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row>
    <row r="17" spans="1:65" s="53" customFormat="1" ht="30" customHeight="1" x14ac:dyDescent="0.2">
      <c r="A17" s="427" t="s">
        <v>108</v>
      </c>
      <c r="B17" s="428"/>
      <c r="C17" s="429"/>
      <c r="D17" s="162"/>
      <c r="E17" s="424" t="s">
        <v>111</v>
      </c>
      <c r="F17" s="425"/>
      <c r="G17" s="425"/>
      <c r="H17" s="425"/>
      <c r="I17" s="425"/>
      <c r="J17" s="426"/>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row>
    <row r="18" spans="1:65" s="53" customFormat="1" ht="30" customHeight="1" x14ac:dyDescent="0.2">
      <c r="A18" s="433" t="s">
        <v>102</v>
      </c>
      <c r="B18" s="433"/>
      <c r="C18" s="433"/>
      <c r="D18" s="163"/>
      <c r="E18" s="424" t="s">
        <v>110</v>
      </c>
      <c r="F18" s="425"/>
      <c r="G18" s="425"/>
      <c r="H18" s="425"/>
      <c r="I18" s="425"/>
      <c r="J18" s="426"/>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row>
    <row r="19" spans="1:65" s="53" customFormat="1" ht="30" customHeight="1" x14ac:dyDescent="0.2">
      <c r="A19" s="437" t="s">
        <v>16</v>
      </c>
      <c r="B19" s="438"/>
      <c r="C19" s="439"/>
      <c r="D19" s="283"/>
      <c r="E19" s="440" t="s">
        <v>112</v>
      </c>
      <c r="F19" s="441"/>
      <c r="G19" s="441"/>
      <c r="H19" s="441"/>
      <c r="I19" s="441"/>
      <c r="J19" s="44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row>
    <row r="20" spans="1:65" s="53" customFormat="1" ht="30" customHeight="1" x14ac:dyDescent="0.2">
      <c r="A20" s="437" t="s">
        <v>103</v>
      </c>
      <c r="B20" s="438"/>
      <c r="C20" s="439"/>
      <c r="D20" s="165"/>
      <c r="E20" s="430" t="s">
        <v>113</v>
      </c>
      <c r="F20" s="431"/>
      <c r="G20" s="431"/>
      <c r="H20" s="431"/>
      <c r="I20" s="431"/>
      <c r="J20" s="43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c r="BM20" s="282"/>
    </row>
    <row r="21" spans="1:65" s="53" customFormat="1" ht="30" customHeight="1" x14ac:dyDescent="0.2">
      <c r="A21" s="437" t="s">
        <v>104</v>
      </c>
      <c r="B21" s="438"/>
      <c r="C21" s="439"/>
      <c r="D21" s="165"/>
      <c r="E21" s="430" t="s">
        <v>114</v>
      </c>
      <c r="F21" s="431"/>
      <c r="G21" s="431"/>
      <c r="H21" s="431"/>
      <c r="I21" s="431"/>
      <c r="J21" s="43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row>
    <row r="22" spans="1:65" s="53" customFormat="1" ht="20.100000000000001" customHeight="1" x14ac:dyDescent="0.2">
      <c r="A22" s="451"/>
      <c r="B22" s="452"/>
      <c r="C22" s="452"/>
      <c r="D22" s="452"/>
      <c r="E22" s="452"/>
      <c r="F22" s="452"/>
      <c r="G22" s="452"/>
      <c r="H22" s="452"/>
      <c r="I22" s="452"/>
      <c r="J22" s="453"/>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row>
    <row r="23" spans="1:65" s="282" customFormat="1" ht="20.100000000000001" customHeight="1" x14ac:dyDescent="0.2">
      <c r="A23" s="443"/>
      <c r="B23" s="444"/>
      <c r="C23" s="444"/>
      <c r="D23" s="166"/>
      <c r="E23" s="167"/>
      <c r="F23" s="167"/>
      <c r="G23" s="168"/>
      <c r="H23" s="445"/>
      <c r="I23" s="445"/>
      <c r="J23" s="446"/>
    </row>
    <row r="24" spans="1:65" s="282" customFormat="1" ht="20.100000000000001" customHeight="1" x14ac:dyDescent="0.2">
      <c r="A24" s="447"/>
      <c r="B24" s="448"/>
      <c r="C24" s="448"/>
      <c r="D24" s="158"/>
      <c r="E24" s="159"/>
      <c r="F24" s="159"/>
      <c r="G24" s="158"/>
      <c r="H24" s="449"/>
      <c r="I24" s="449"/>
      <c r="J24" s="450"/>
    </row>
    <row r="25" spans="1:65" s="282" customFormat="1" ht="20.100000000000001" customHeight="1" x14ac:dyDescent="0.2">
      <c r="A25" s="454"/>
      <c r="B25" s="455"/>
      <c r="C25" s="455"/>
      <c r="D25" s="160"/>
      <c r="E25" s="160"/>
      <c r="F25" s="160"/>
      <c r="G25" s="161"/>
      <c r="H25" s="456"/>
      <c r="I25" s="456"/>
      <c r="J25" s="457"/>
    </row>
    <row r="26" spans="1:65" s="278" customFormat="1" ht="20.100000000000001" customHeight="1" x14ac:dyDescent="0.2">
      <c r="A26" s="169"/>
      <c r="D26" s="22"/>
      <c r="E26" s="22"/>
      <c r="F26" s="22"/>
      <c r="H26" s="458"/>
      <c r="I26" s="458"/>
      <c r="J26" s="459"/>
    </row>
    <row r="27" spans="1:65" s="278" customFormat="1" ht="59.1" customHeight="1" x14ac:dyDescent="0.2">
      <c r="A27" s="170"/>
      <c r="B27" s="24"/>
      <c r="C27" s="24"/>
      <c r="D27" s="24"/>
      <c r="E27" s="22"/>
      <c r="F27" s="22"/>
      <c r="G27" s="24"/>
      <c r="H27" s="24"/>
      <c r="I27" s="24"/>
      <c r="J27" s="171"/>
    </row>
    <row r="28" spans="1:65" s="278" customFormat="1" x14ac:dyDescent="0.2">
      <c r="A28" s="460" t="str">
        <f>CONCATENATE("Judge: ",Info!$B$7)</f>
        <v xml:space="preserve">Judge: </v>
      </c>
      <c r="B28" s="461"/>
      <c r="C28" s="461"/>
      <c r="E28" s="22"/>
      <c r="F28" s="22"/>
      <c r="G28" s="278" t="str">
        <f>CONCATENATE("Trial secretary:",Info!$B$9)</f>
        <v>Trial secretary:</v>
      </c>
      <c r="J28" s="171"/>
    </row>
    <row r="29" spans="1:65" s="278" customFormat="1" ht="6" customHeight="1" x14ac:dyDescent="0.2">
      <c r="A29" s="169"/>
      <c r="E29" s="22"/>
      <c r="F29" s="22"/>
      <c r="J29" s="171"/>
    </row>
    <row r="30" spans="1:65" s="278" customFormat="1" ht="36.950000000000003" customHeight="1" x14ac:dyDescent="0.2">
      <c r="A30" s="169"/>
      <c r="E30" s="22"/>
      <c r="F30" s="22"/>
      <c r="J30" s="171"/>
    </row>
    <row r="31" spans="1:65" s="278" customFormat="1" x14ac:dyDescent="0.2">
      <c r="A31" s="462" t="s">
        <v>159</v>
      </c>
      <c r="B31" s="463"/>
      <c r="C31" s="463"/>
      <c r="D31" s="463"/>
      <c r="E31" s="463"/>
      <c r="F31" s="463"/>
      <c r="G31" s="463"/>
      <c r="H31" s="463"/>
      <c r="I31" s="463"/>
      <c r="J31" s="464"/>
    </row>
    <row r="32" spans="1:65" s="278" customFormat="1" x14ac:dyDescent="0.2">
      <c r="E32" s="22"/>
      <c r="F32" s="22"/>
    </row>
    <row r="33" spans="5:6" s="278" customFormat="1" x14ac:dyDescent="0.2">
      <c r="E33" s="22"/>
      <c r="F33" s="22"/>
    </row>
    <row r="34" spans="5:6" s="278" customFormat="1" x14ac:dyDescent="0.2">
      <c r="E34" s="22"/>
      <c r="F34" s="22"/>
    </row>
    <row r="35" spans="5:6" s="278" customFormat="1" x14ac:dyDescent="0.2">
      <c r="E35" s="22"/>
      <c r="F35" s="22"/>
    </row>
    <row r="36" spans="5:6" s="278" customFormat="1" x14ac:dyDescent="0.2">
      <c r="E36" s="22"/>
      <c r="F36" s="22"/>
    </row>
    <row r="37" spans="5:6" s="278" customFormat="1" x14ac:dyDescent="0.2">
      <c r="E37" s="22"/>
      <c r="F37" s="22"/>
    </row>
    <row r="38" spans="5:6" s="278" customFormat="1" x14ac:dyDescent="0.2">
      <c r="E38" s="22"/>
      <c r="F38" s="22"/>
    </row>
    <row r="39" spans="5:6" s="278" customFormat="1" x14ac:dyDescent="0.2">
      <c r="E39" s="22"/>
      <c r="F39" s="22"/>
    </row>
    <row r="40" spans="5:6" s="278" customFormat="1" x14ac:dyDescent="0.2">
      <c r="E40" s="22"/>
      <c r="F40" s="22"/>
    </row>
    <row r="41" spans="5:6" s="278" customFormat="1" x14ac:dyDescent="0.2">
      <c r="E41" s="22"/>
      <c r="F41" s="22"/>
    </row>
    <row r="42" spans="5:6" s="278" customFormat="1" x14ac:dyDescent="0.2">
      <c r="E42" s="22"/>
      <c r="F42" s="22"/>
    </row>
    <row r="43" spans="5:6" s="278" customFormat="1" x14ac:dyDescent="0.2">
      <c r="E43" s="22"/>
      <c r="F43" s="22"/>
    </row>
    <row r="44" spans="5:6" s="278" customFormat="1" x14ac:dyDescent="0.2">
      <c r="E44" s="22"/>
      <c r="F44" s="22"/>
    </row>
    <row r="45" spans="5:6" s="278" customFormat="1" x14ac:dyDescent="0.2">
      <c r="E45" s="22"/>
      <c r="F45" s="22"/>
    </row>
    <row r="46" spans="5:6" s="278" customFormat="1" x14ac:dyDescent="0.2">
      <c r="E46" s="22"/>
      <c r="F46" s="22"/>
    </row>
    <row r="47" spans="5:6" s="278" customFormat="1" x14ac:dyDescent="0.2">
      <c r="E47" s="22"/>
      <c r="F47" s="22"/>
    </row>
    <row r="48" spans="5:6" s="278" customFormat="1" x14ac:dyDescent="0.2">
      <c r="E48" s="22"/>
      <c r="F48" s="22"/>
    </row>
    <row r="49" spans="5:6" s="278" customFormat="1" x14ac:dyDescent="0.2">
      <c r="E49" s="22"/>
      <c r="F49" s="22"/>
    </row>
    <row r="50" spans="5:6" s="278" customFormat="1" x14ac:dyDescent="0.2">
      <c r="E50" s="22"/>
      <c r="F50" s="22"/>
    </row>
    <row r="51" spans="5:6" s="278" customFormat="1" x14ac:dyDescent="0.2">
      <c r="E51" s="22"/>
      <c r="F51" s="22"/>
    </row>
    <row r="52" spans="5:6" s="278" customFormat="1" x14ac:dyDescent="0.2">
      <c r="E52" s="22"/>
      <c r="F52" s="22"/>
    </row>
    <row r="53" spans="5:6" s="278" customFormat="1" x14ac:dyDescent="0.2">
      <c r="E53" s="22"/>
      <c r="F53" s="22"/>
    </row>
    <row r="54" spans="5:6" s="278" customFormat="1" x14ac:dyDescent="0.2">
      <c r="E54" s="22"/>
      <c r="F54" s="22"/>
    </row>
    <row r="55" spans="5:6" s="278" customFormat="1" x14ac:dyDescent="0.2">
      <c r="E55" s="22"/>
      <c r="F55" s="22"/>
    </row>
    <row r="56" spans="5:6" s="278" customFormat="1" x14ac:dyDescent="0.2">
      <c r="E56" s="22"/>
      <c r="F56" s="22"/>
    </row>
    <row r="57" spans="5:6" s="278" customFormat="1" x14ac:dyDescent="0.2">
      <c r="E57" s="22"/>
      <c r="F57" s="22"/>
    </row>
    <row r="58" spans="5:6" s="278" customFormat="1" x14ac:dyDescent="0.2">
      <c r="E58" s="22"/>
      <c r="F58" s="22"/>
    </row>
    <row r="59" spans="5:6" s="278" customFormat="1" x14ac:dyDescent="0.2">
      <c r="E59" s="22"/>
      <c r="F59" s="22"/>
    </row>
    <row r="60" spans="5:6" s="278" customFormat="1" x14ac:dyDescent="0.2">
      <c r="E60" s="22"/>
      <c r="F60" s="22"/>
    </row>
    <row r="61" spans="5:6" s="278" customFormat="1" x14ac:dyDescent="0.2">
      <c r="E61" s="22"/>
      <c r="F61" s="22"/>
    </row>
    <row r="62" spans="5:6" s="278" customFormat="1" x14ac:dyDescent="0.2">
      <c r="E62" s="22"/>
      <c r="F62" s="22"/>
    </row>
    <row r="63" spans="5:6" s="278" customFormat="1" x14ac:dyDescent="0.2">
      <c r="E63" s="22"/>
      <c r="F63" s="22"/>
    </row>
    <row r="64" spans="5:6" s="278" customFormat="1" x14ac:dyDescent="0.2">
      <c r="E64" s="22"/>
      <c r="F64" s="22"/>
    </row>
    <row r="65" spans="5:6" s="278" customFormat="1" x14ac:dyDescent="0.2">
      <c r="E65" s="22"/>
      <c r="F65" s="22"/>
    </row>
    <row r="66" spans="5:6" s="278" customFormat="1" x14ac:dyDescent="0.2">
      <c r="E66" s="22"/>
      <c r="F66" s="22"/>
    </row>
    <row r="67" spans="5:6" s="278" customFormat="1" x14ac:dyDescent="0.2">
      <c r="E67" s="22"/>
      <c r="F67" s="22"/>
    </row>
    <row r="68" spans="5:6" s="278" customFormat="1" x14ac:dyDescent="0.2">
      <c r="E68" s="22"/>
      <c r="F68" s="22"/>
    </row>
    <row r="69" spans="5:6" s="278" customFormat="1" x14ac:dyDescent="0.2">
      <c r="E69" s="22"/>
      <c r="F69" s="22"/>
    </row>
    <row r="70" spans="5:6" s="278" customFormat="1" x14ac:dyDescent="0.2">
      <c r="E70" s="22"/>
      <c r="F70" s="22"/>
    </row>
    <row r="71" spans="5:6" s="278" customFormat="1" x14ac:dyDescent="0.2">
      <c r="E71" s="22"/>
      <c r="F71" s="22"/>
    </row>
    <row r="72" spans="5:6" s="278" customFormat="1" x14ac:dyDescent="0.2">
      <c r="E72" s="22"/>
      <c r="F72" s="22"/>
    </row>
    <row r="73" spans="5:6" s="278" customFormat="1" x14ac:dyDescent="0.2">
      <c r="E73" s="22"/>
      <c r="F73" s="22"/>
    </row>
    <row r="74" spans="5:6" s="278" customFormat="1" x14ac:dyDescent="0.2">
      <c r="E74" s="22"/>
      <c r="F74" s="22"/>
    </row>
    <row r="75" spans="5:6" s="278" customFormat="1" x14ac:dyDescent="0.2">
      <c r="E75" s="22"/>
      <c r="F75" s="22"/>
    </row>
    <row r="76" spans="5:6" s="278" customFormat="1" x14ac:dyDescent="0.2">
      <c r="E76" s="22"/>
      <c r="F76" s="22"/>
    </row>
    <row r="77" spans="5:6" s="278" customFormat="1" x14ac:dyDescent="0.2">
      <c r="E77" s="22"/>
      <c r="F77" s="22"/>
    </row>
    <row r="78" spans="5:6" s="278" customFormat="1" x14ac:dyDescent="0.2">
      <c r="E78" s="22"/>
      <c r="F78" s="22"/>
    </row>
    <row r="79" spans="5:6" s="278" customFormat="1" x14ac:dyDescent="0.2">
      <c r="E79" s="22"/>
      <c r="F79" s="22"/>
    </row>
    <row r="80" spans="5:6" s="278" customFormat="1" x14ac:dyDescent="0.2">
      <c r="E80" s="22"/>
      <c r="F80" s="22"/>
    </row>
    <row r="81" spans="5:6" s="278" customFormat="1" x14ac:dyDescent="0.2">
      <c r="E81" s="22"/>
      <c r="F81" s="22"/>
    </row>
    <row r="82" spans="5:6" s="278" customFormat="1" x14ac:dyDescent="0.2">
      <c r="E82" s="22"/>
      <c r="F82" s="22"/>
    </row>
    <row r="83" spans="5:6" s="278" customFormat="1" x14ac:dyDescent="0.2">
      <c r="E83" s="22"/>
      <c r="F83" s="22"/>
    </row>
    <row r="84" spans="5:6" s="278" customFormat="1" x14ac:dyDescent="0.2">
      <c r="E84" s="22"/>
      <c r="F84" s="22"/>
    </row>
    <row r="85" spans="5:6" s="278" customFormat="1" x14ac:dyDescent="0.2">
      <c r="E85" s="22"/>
      <c r="F85" s="22"/>
    </row>
    <row r="86" spans="5:6" s="278" customFormat="1" x14ac:dyDescent="0.2">
      <c r="E86" s="22"/>
      <c r="F86" s="22"/>
    </row>
    <row r="87" spans="5:6" s="278" customFormat="1" x14ac:dyDescent="0.2">
      <c r="E87" s="22"/>
      <c r="F87" s="22"/>
    </row>
    <row r="88" spans="5:6" s="278" customFormat="1" x14ac:dyDescent="0.2">
      <c r="E88" s="22"/>
      <c r="F88" s="22"/>
    </row>
    <row r="89" spans="5:6" s="278" customFormat="1" x14ac:dyDescent="0.2">
      <c r="E89" s="22"/>
      <c r="F89" s="22"/>
    </row>
    <row r="90" spans="5:6" s="278" customFormat="1" x14ac:dyDescent="0.2">
      <c r="E90" s="22"/>
      <c r="F90" s="22"/>
    </row>
    <row r="91" spans="5:6" s="278" customFormat="1" x14ac:dyDescent="0.2">
      <c r="E91" s="22"/>
      <c r="F91" s="22"/>
    </row>
    <row r="92" spans="5:6" s="278" customFormat="1" x14ac:dyDescent="0.2">
      <c r="E92" s="22"/>
      <c r="F92" s="22"/>
    </row>
    <row r="93" spans="5:6" s="278" customFormat="1" x14ac:dyDescent="0.2">
      <c r="E93" s="22"/>
      <c r="F93" s="22"/>
    </row>
    <row r="94" spans="5:6" s="278" customFormat="1" x14ac:dyDescent="0.2">
      <c r="E94" s="22"/>
      <c r="F94" s="22"/>
    </row>
    <row r="95" spans="5:6" s="278" customFormat="1" x14ac:dyDescent="0.2">
      <c r="E95" s="22"/>
      <c r="F95" s="22"/>
    </row>
    <row r="96" spans="5:6" s="278" customFormat="1" x14ac:dyDescent="0.2">
      <c r="E96" s="22"/>
      <c r="F96" s="22"/>
    </row>
    <row r="97" spans="5:6" s="278" customFormat="1" x14ac:dyDescent="0.2">
      <c r="E97" s="22"/>
      <c r="F97" s="22"/>
    </row>
    <row r="98" spans="5:6" s="278" customFormat="1" x14ac:dyDescent="0.2">
      <c r="E98" s="22"/>
      <c r="F98" s="22"/>
    </row>
    <row r="99" spans="5:6" s="278" customFormat="1" x14ac:dyDescent="0.2">
      <c r="E99" s="22"/>
      <c r="F99" s="22"/>
    </row>
    <row r="100" spans="5:6" s="278" customFormat="1" x14ac:dyDescent="0.2">
      <c r="E100" s="22"/>
      <c r="F100" s="22"/>
    </row>
    <row r="101" spans="5:6" s="278" customFormat="1" x14ac:dyDescent="0.2">
      <c r="E101" s="22"/>
      <c r="F101" s="22"/>
    </row>
    <row r="102" spans="5:6" s="278" customFormat="1" x14ac:dyDescent="0.2">
      <c r="E102" s="22"/>
      <c r="F102" s="22"/>
    </row>
    <row r="103" spans="5:6" s="278" customFormat="1" x14ac:dyDescent="0.2">
      <c r="E103" s="22"/>
      <c r="F103" s="22"/>
    </row>
    <row r="104" spans="5:6" s="278" customFormat="1" x14ac:dyDescent="0.2">
      <c r="E104" s="22"/>
      <c r="F104" s="22"/>
    </row>
    <row r="105" spans="5:6" s="278" customFormat="1" x14ac:dyDescent="0.2">
      <c r="E105" s="22"/>
      <c r="F105" s="22"/>
    </row>
    <row r="106" spans="5:6" s="278" customFormat="1" x14ac:dyDescent="0.2">
      <c r="E106" s="22"/>
      <c r="F106" s="22"/>
    </row>
    <row r="107" spans="5:6" s="278" customFormat="1" x14ac:dyDescent="0.2">
      <c r="E107" s="22"/>
      <c r="F107" s="22"/>
    </row>
    <row r="108" spans="5:6" s="278" customFormat="1" x14ac:dyDescent="0.2">
      <c r="E108" s="22"/>
      <c r="F108" s="22"/>
    </row>
    <row r="109" spans="5:6" s="278" customFormat="1" x14ac:dyDescent="0.2">
      <c r="E109" s="22"/>
      <c r="F109" s="22"/>
    </row>
    <row r="110" spans="5:6" s="278" customFormat="1" x14ac:dyDescent="0.2">
      <c r="E110" s="22"/>
      <c r="F110" s="22"/>
    </row>
    <row r="111" spans="5:6" s="278" customFormat="1" x14ac:dyDescent="0.2">
      <c r="E111" s="22"/>
      <c r="F111" s="22"/>
    </row>
    <row r="112" spans="5:6" s="278" customFormat="1" x14ac:dyDescent="0.2">
      <c r="E112" s="22"/>
      <c r="F112" s="22"/>
    </row>
    <row r="113" spans="5:6" s="278" customFormat="1" x14ac:dyDescent="0.2">
      <c r="E113" s="22"/>
      <c r="F113" s="22"/>
    </row>
    <row r="114" spans="5:6" s="278" customFormat="1" x14ac:dyDescent="0.2">
      <c r="E114" s="22"/>
      <c r="F114" s="22"/>
    </row>
    <row r="115" spans="5:6" s="278" customFormat="1" x14ac:dyDescent="0.2">
      <c r="E115" s="22"/>
      <c r="F115" s="22"/>
    </row>
    <row r="116" spans="5:6" s="278" customFormat="1" x14ac:dyDescent="0.2">
      <c r="E116" s="22"/>
      <c r="F116" s="22"/>
    </row>
    <row r="117" spans="5:6" s="278" customFormat="1" x14ac:dyDescent="0.2">
      <c r="E117" s="22"/>
      <c r="F117" s="22"/>
    </row>
    <row r="118" spans="5:6" s="278" customFormat="1" x14ac:dyDescent="0.2">
      <c r="E118" s="22"/>
      <c r="F118" s="22"/>
    </row>
    <row r="119" spans="5:6" s="278" customFormat="1" x14ac:dyDescent="0.2">
      <c r="E119" s="22"/>
      <c r="F119" s="22"/>
    </row>
    <row r="120" spans="5:6" s="278" customFormat="1" x14ac:dyDescent="0.2">
      <c r="E120" s="22"/>
      <c r="F120" s="22"/>
    </row>
    <row r="121" spans="5:6" s="278" customFormat="1" x14ac:dyDescent="0.2">
      <c r="E121" s="22"/>
      <c r="F121" s="22"/>
    </row>
    <row r="122" spans="5:6" s="278" customFormat="1" x14ac:dyDescent="0.2">
      <c r="E122" s="22"/>
      <c r="F122" s="22"/>
    </row>
  </sheetData>
  <sheetProtection algorithmName="SHA-512" hashValue="K+uin2KOuGNjbT3LSeC4dOhECCx+0p4st4O4Wf9emtPX5TOpVhZVgCSUjwWqglf1Bq1RcZIMRRyUDvziiHvLbg==" saltValue="DYgBPbtX+RgUXNLJp9y2PA==" spinCount="100000" sheet="1" objects="1" scenarios="1" selectLockedCells="1"/>
  <mergeCells count="37">
    <mergeCell ref="A14:C14"/>
    <mergeCell ref="E14:J14"/>
    <mergeCell ref="B1:J1"/>
    <mergeCell ref="B2:J2"/>
    <mergeCell ref="A3:E3"/>
    <mergeCell ref="A4:C4"/>
    <mergeCell ref="C5:E5"/>
    <mergeCell ref="C6:E6"/>
    <mergeCell ref="C7:E7"/>
    <mergeCell ref="C8:E8"/>
    <mergeCell ref="C9:E9"/>
    <mergeCell ref="C10:E10"/>
    <mergeCell ref="A13:C13"/>
    <mergeCell ref="A15:C15"/>
    <mergeCell ref="E15:J15"/>
    <mergeCell ref="A16:C16"/>
    <mergeCell ref="E16:J16"/>
    <mergeCell ref="A17:C17"/>
    <mergeCell ref="E17:J17"/>
    <mergeCell ref="A24:C24"/>
    <mergeCell ref="H24:J24"/>
    <mergeCell ref="A18:C18"/>
    <mergeCell ref="E18:J18"/>
    <mergeCell ref="A19:C19"/>
    <mergeCell ref="E19:J19"/>
    <mergeCell ref="A20:C20"/>
    <mergeCell ref="E20:J20"/>
    <mergeCell ref="A21:C21"/>
    <mergeCell ref="E21:J21"/>
    <mergeCell ref="A22:J22"/>
    <mergeCell ref="A23:C23"/>
    <mergeCell ref="H23:J23"/>
    <mergeCell ref="A25:C25"/>
    <mergeCell ref="H25:J25"/>
    <mergeCell ref="H26:J26"/>
    <mergeCell ref="A28:C28"/>
    <mergeCell ref="A31:J31"/>
  </mergeCells>
  <phoneticPr fontId="3" type="noConversion"/>
  <conditionalFormatting sqref="C5:D9 I5:I8">
    <cfRule type="containsBlanks" dxfId="291" priority="9">
      <formula>LEN(TRIM(C5))=0</formula>
    </cfRule>
  </conditionalFormatting>
  <conditionalFormatting sqref="I9">
    <cfRule type="cellIs" dxfId="290" priority="5" operator="equal">
      <formula>"PASS"</formula>
    </cfRule>
    <cfRule type="cellIs" dxfId="289" priority="6" operator="equal">
      <formula>"FAIL"</formula>
    </cfRule>
  </conditionalFormatting>
  <conditionalFormatting sqref="C10:E10">
    <cfRule type="cellIs" dxfId="288" priority="7" operator="equal">
      <formula>"Female"</formula>
    </cfRule>
    <cfRule type="cellIs" dxfId="287" priority="8" operator="equal">
      <formula>"Male"</formula>
    </cfRule>
  </conditionalFormatting>
  <conditionalFormatting sqref="I10">
    <cfRule type="cellIs" dxfId="286" priority="3" operator="equal">
      <formula>"whistle"</formula>
    </cfRule>
    <cfRule type="cellIs" dxfId="285" priority="4" operator="equal">
      <formula>"voice"</formula>
    </cfRule>
  </conditionalFormatting>
  <conditionalFormatting sqref="D15">
    <cfRule type="top10" dxfId="284" priority="1" rank="10"/>
    <cfRule type="top10" dxfId="283" priority="2" rank="10"/>
  </conditionalFormatting>
  <dataValidations disablePrompts="1" count="2">
    <dataValidation type="list" allowBlank="1" showInputMessage="1" showErrorMessage="1" sqref="I9:I10 D15:D21">
      <formula1>"PASS,FAIL"</formula1>
    </dataValidation>
    <dataValidation type="list" allowBlank="1" showInputMessage="1" showErrorMessage="1" sqref="C10">
      <formula1>"Male,Female"</formula1>
    </dataValidation>
  </dataValidations>
  <pageMargins left="0.70000000000000007" right="0.2" top="0.59055118110236227" bottom="0.28000000000000003" header="0.17000000000000004" footer="0.08"/>
  <pageSetup orientation="portrait" horizontalDpi="1200" verticalDpi="1200" r:id="rId1"/>
  <headerFooter>
    <oddFooter>&amp;R&amp;6 10/18/2018</oddFooter>
  </headerFooter>
  <drawing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BM122"/>
  <sheetViews>
    <sheetView view="pageLayout" topLeftCell="A95" zoomScale="150" zoomScalePageLayoutView="150" workbookViewId="0">
      <selection activeCell="C5" sqref="C5:E5"/>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6.4257812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278"/>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100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76"/>
      <c r="G3" s="278"/>
      <c r="H3" s="278" t="str">
        <f>CONCATENATE("Date: ",Info!$B$4)</f>
        <v xml:space="preserve">Date: </v>
      </c>
      <c r="I3" s="3"/>
      <c r="J3" s="4"/>
    </row>
    <row r="4" spans="1:65" x14ac:dyDescent="0.2">
      <c r="A4" s="366"/>
      <c r="B4" s="367"/>
      <c r="C4" s="367"/>
      <c r="D4" s="278"/>
      <c r="E4" s="22"/>
      <c r="F4" s="22"/>
      <c r="G4" s="278"/>
      <c r="I4" s="278"/>
      <c r="J4" s="4"/>
    </row>
    <row r="5" spans="1:65" x14ac:dyDescent="0.2">
      <c r="A5" s="277" t="s">
        <v>21</v>
      </c>
      <c r="B5" s="278"/>
      <c r="C5" s="418"/>
      <c r="D5" s="418"/>
      <c r="E5" s="418"/>
      <c r="F5" s="155"/>
      <c r="G5" s="278" t="s">
        <v>24</v>
      </c>
      <c r="H5" s="278"/>
      <c r="I5" s="279"/>
      <c r="J5" s="4"/>
    </row>
    <row r="6" spans="1:65" x14ac:dyDescent="0.2">
      <c r="A6" s="277" t="s">
        <v>22</v>
      </c>
      <c r="B6" s="278"/>
      <c r="C6" s="418"/>
      <c r="D6" s="418"/>
      <c r="E6" s="418"/>
      <c r="F6" s="155"/>
      <c r="G6" s="278" t="s">
        <v>25</v>
      </c>
      <c r="H6" s="278"/>
      <c r="I6" s="279"/>
      <c r="J6" s="4"/>
    </row>
    <row r="7" spans="1:65" x14ac:dyDescent="0.2">
      <c r="A7" s="277" t="s">
        <v>31</v>
      </c>
      <c r="B7" s="278"/>
      <c r="C7" s="418"/>
      <c r="D7" s="418"/>
      <c r="E7" s="418"/>
      <c r="F7" s="155"/>
      <c r="G7" s="278" t="s">
        <v>34</v>
      </c>
      <c r="H7" s="278"/>
      <c r="I7" s="279"/>
      <c r="J7" s="4"/>
    </row>
    <row r="8" spans="1:65" x14ac:dyDescent="0.2">
      <c r="A8" s="277" t="s">
        <v>32</v>
      </c>
      <c r="B8" s="278"/>
      <c r="C8" s="419"/>
      <c r="D8" s="419"/>
      <c r="E8" s="419"/>
      <c r="F8" s="155"/>
      <c r="G8" s="278" t="s">
        <v>23</v>
      </c>
      <c r="H8" s="278"/>
      <c r="I8" s="279"/>
      <c r="J8" s="4"/>
    </row>
    <row r="9" spans="1:65" x14ac:dyDescent="0.2">
      <c r="A9" s="277" t="s">
        <v>33</v>
      </c>
      <c r="B9" s="278"/>
      <c r="C9" s="420"/>
      <c r="D9" s="420"/>
      <c r="E9" s="420"/>
      <c r="F9" s="155"/>
      <c r="G9" s="278" t="s">
        <v>115</v>
      </c>
      <c r="H9" s="278"/>
      <c r="I9" s="280"/>
      <c r="J9" s="4"/>
    </row>
    <row r="10" spans="1:65" x14ac:dyDescent="0.2">
      <c r="A10" s="277" t="s">
        <v>42</v>
      </c>
      <c r="B10" s="278"/>
      <c r="C10" s="421"/>
      <c r="D10" s="421"/>
      <c r="E10" s="421"/>
      <c r="F10"/>
      <c r="G10" s="278"/>
      <c r="H10" s="278"/>
      <c r="I10" s="155"/>
      <c r="J10" s="4"/>
    </row>
    <row r="11" spans="1:65" x14ac:dyDescent="0.2">
      <c r="A11" s="277"/>
      <c r="B11" s="278"/>
      <c r="C11" s="22"/>
      <c r="D11" s="278"/>
      <c r="E11" s="278"/>
      <c r="F11" s="278"/>
      <c r="G11" s="278"/>
      <c r="H11" s="278"/>
      <c r="I11" s="278"/>
      <c r="J11" s="4"/>
      <c r="BK11" s="1"/>
      <c r="BL11" s="1"/>
      <c r="BM11" s="1"/>
    </row>
    <row r="12" spans="1:65" x14ac:dyDescent="0.2">
      <c r="A12" s="277"/>
      <c r="B12" s="278"/>
      <c r="C12" s="22"/>
      <c r="D12" s="278"/>
      <c r="E12" s="278"/>
      <c r="F12" s="278"/>
      <c r="G12" s="278"/>
      <c r="H12" s="278"/>
      <c r="I12" s="278"/>
      <c r="J12" s="4"/>
      <c r="BK12" s="1"/>
      <c r="BL12" s="1"/>
      <c r="BM12" s="1"/>
    </row>
    <row r="13" spans="1:65" s="8" customFormat="1" x14ac:dyDescent="0.2">
      <c r="A13" s="422"/>
      <c r="B13" s="423"/>
      <c r="C13" s="423"/>
      <c r="D13" s="281"/>
      <c r="E13" s="43"/>
      <c r="F13" s="43"/>
      <c r="G13" s="281"/>
      <c r="H13" s="281"/>
      <c r="I13" s="281"/>
      <c r="J13" s="7"/>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row>
    <row r="14" spans="1:65" s="51" customFormat="1" ht="24" customHeight="1" x14ac:dyDescent="0.2">
      <c r="A14" s="414" t="s">
        <v>26</v>
      </c>
      <c r="B14" s="415"/>
      <c r="C14" s="415"/>
      <c r="D14" s="135" t="s">
        <v>109</v>
      </c>
      <c r="E14" s="416" t="s">
        <v>106</v>
      </c>
      <c r="F14" s="416"/>
      <c r="G14" s="416"/>
      <c r="H14" s="416"/>
      <c r="I14" s="416"/>
      <c r="J14" s="41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30" customHeight="1" x14ac:dyDescent="0.2">
      <c r="A15" s="433" t="s">
        <v>101</v>
      </c>
      <c r="B15" s="433"/>
      <c r="C15" s="433"/>
      <c r="D15" s="162"/>
      <c r="E15" s="424" t="s">
        <v>105</v>
      </c>
      <c r="F15" s="425"/>
      <c r="G15" s="425"/>
      <c r="H15" s="425"/>
      <c r="I15" s="425"/>
      <c r="J15" s="426"/>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row>
    <row r="16" spans="1:65" s="53" customFormat="1" ht="30" customHeight="1" x14ac:dyDescent="0.2">
      <c r="A16" s="433" t="s">
        <v>55</v>
      </c>
      <c r="B16" s="433"/>
      <c r="C16" s="433"/>
      <c r="D16" s="162"/>
      <c r="E16" s="434" t="s">
        <v>107</v>
      </c>
      <c r="F16" s="435"/>
      <c r="G16" s="435"/>
      <c r="H16" s="435"/>
      <c r="I16" s="435"/>
      <c r="J16" s="436"/>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row>
    <row r="17" spans="1:65" s="53" customFormat="1" ht="30" customHeight="1" x14ac:dyDescent="0.2">
      <c r="A17" s="427" t="s">
        <v>108</v>
      </c>
      <c r="B17" s="428"/>
      <c r="C17" s="429"/>
      <c r="D17" s="162"/>
      <c r="E17" s="424" t="s">
        <v>111</v>
      </c>
      <c r="F17" s="425"/>
      <c r="G17" s="425"/>
      <c r="H17" s="425"/>
      <c r="I17" s="425"/>
      <c r="J17" s="426"/>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row>
    <row r="18" spans="1:65" s="53" customFormat="1" ht="30" customHeight="1" x14ac:dyDescent="0.2">
      <c r="A18" s="433" t="s">
        <v>102</v>
      </c>
      <c r="B18" s="433"/>
      <c r="C18" s="433"/>
      <c r="D18" s="163"/>
      <c r="E18" s="424" t="s">
        <v>110</v>
      </c>
      <c r="F18" s="425"/>
      <c r="G18" s="425"/>
      <c r="H18" s="425"/>
      <c r="I18" s="425"/>
      <c r="J18" s="426"/>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row>
    <row r="19" spans="1:65" s="53" customFormat="1" ht="30" customHeight="1" x14ac:dyDescent="0.2">
      <c r="A19" s="437" t="s">
        <v>16</v>
      </c>
      <c r="B19" s="438"/>
      <c r="C19" s="439"/>
      <c r="D19" s="283"/>
      <c r="E19" s="440" t="s">
        <v>112</v>
      </c>
      <c r="F19" s="441"/>
      <c r="G19" s="441"/>
      <c r="H19" s="441"/>
      <c r="I19" s="441"/>
      <c r="J19" s="44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row>
    <row r="20" spans="1:65" s="53" customFormat="1" ht="30" customHeight="1" x14ac:dyDescent="0.2">
      <c r="A20" s="437" t="s">
        <v>103</v>
      </c>
      <c r="B20" s="438"/>
      <c r="C20" s="439"/>
      <c r="D20" s="165"/>
      <c r="E20" s="430" t="s">
        <v>113</v>
      </c>
      <c r="F20" s="431"/>
      <c r="G20" s="431"/>
      <c r="H20" s="431"/>
      <c r="I20" s="431"/>
      <c r="J20" s="43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c r="BM20" s="282"/>
    </row>
    <row r="21" spans="1:65" s="53" customFormat="1" ht="30" customHeight="1" x14ac:dyDescent="0.2">
      <c r="A21" s="437" t="s">
        <v>104</v>
      </c>
      <c r="B21" s="438"/>
      <c r="C21" s="439"/>
      <c r="D21" s="165"/>
      <c r="E21" s="430" t="s">
        <v>114</v>
      </c>
      <c r="F21" s="431"/>
      <c r="G21" s="431"/>
      <c r="H21" s="431"/>
      <c r="I21" s="431"/>
      <c r="J21" s="43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row>
    <row r="22" spans="1:65" s="53" customFormat="1" ht="20.100000000000001" customHeight="1" x14ac:dyDescent="0.2">
      <c r="A22" s="451"/>
      <c r="B22" s="452"/>
      <c r="C22" s="452"/>
      <c r="D22" s="452"/>
      <c r="E22" s="452"/>
      <c r="F22" s="452"/>
      <c r="G22" s="452"/>
      <c r="H22" s="452"/>
      <c r="I22" s="452"/>
      <c r="J22" s="453"/>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row>
    <row r="23" spans="1:65" s="282" customFormat="1" ht="20.100000000000001" customHeight="1" x14ac:dyDescent="0.2">
      <c r="A23" s="443"/>
      <c r="B23" s="444"/>
      <c r="C23" s="444"/>
      <c r="D23" s="166"/>
      <c r="E23" s="167"/>
      <c r="F23" s="167"/>
      <c r="G23" s="168"/>
      <c r="H23" s="445"/>
      <c r="I23" s="445"/>
      <c r="J23" s="446"/>
    </row>
    <row r="24" spans="1:65" s="282" customFormat="1" ht="20.100000000000001" customHeight="1" x14ac:dyDescent="0.2">
      <c r="A24" s="447"/>
      <c r="B24" s="448"/>
      <c r="C24" s="448"/>
      <c r="D24" s="158"/>
      <c r="E24" s="159"/>
      <c r="F24" s="159"/>
      <c r="G24" s="158"/>
      <c r="H24" s="449"/>
      <c r="I24" s="449"/>
      <c r="J24" s="450"/>
    </row>
    <row r="25" spans="1:65" s="282" customFormat="1" ht="20.100000000000001" customHeight="1" x14ac:dyDescent="0.2">
      <c r="A25" s="454"/>
      <c r="B25" s="455"/>
      <c r="C25" s="455"/>
      <c r="D25" s="160"/>
      <c r="E25" s="160"/>
      <c r="F25" s="160"/>
      <c r="G25" s="161"/>
      <c r="H25" s="456"/>
      <c r="I25" s="456"/>
      <c r="J25" s="457"/>
    </row>
    <row r="26" spans="1:65" s="278" customFormat="1" ht="20.100000000000001" customHeight="1" x14ac:dyDescent="0.2">
      <c r="A26" s="169"/>
      <c r="D26" s="22"/>
      <c r="E26" s="22"/>
      <c r="F26" s="22"/>
      <c r="H26" s="458"/>
      <c r="I26" s="458"/>
      <c r="J26" s="459"/>
    </row>
    <row r="27" spans="1:65" s="278" customFormat="1" ht="59.1" customHeight="1" x14ac:dyDescent="0.2">
      <c r="A27" s="170"/>
      <c r="B27" s="24"/>
      <c r="C27" s="24"/>
      <c r="D27" s="24"/>
      <c r="E27" s="22"/>
      <c r="F27" s="22"/>
      <c r="G27" s="24"/>
      <c r="H27" s="24"/>
      <c r="I27" s="24"/>
      <c r="J27" s="171"/>
    </row>
    <row r="28" spans="1:65" s="278" customFormat="1" x14ac:dyDescent="0.2">
      <c r="A28" s="460" t="str">
        <f>CONCATENATE("Judge: ",Info!$B$7)</f>
        <v xml:space="preserve">Judge: </v>
      </c>
      <c r="B28" s="461"/>
      <c r="C28" s="461"/>
      <c r="E28" s="22"/>
      <c r="F28" s="22"/>
      <c r="G28" s="278" t="str">
        <f>CONCATENATE("Trial secretary:",Info!$B$9)</f>
        <v>Trial secretary:</v>
      </c>
      <c r="J28" s="171"/>
    </row>
    <row r="29" spans="1:65" s="278" customFormat="1" ht="6" customHeight="1" x14ac:dyDescent="0.2">
      <c r="A29" s="169"/>
      <c r="E29" s="22"/>
      <c r="F29" s="22"/>
      <c r="J29" s="171"/>
    </row>
    <row r="30" spans="1:65" s="278" customFormat="1" ht="36.950000000000003" customHeight="1" x14ac:dyDescent="0.2">
      <c r="A30" s="169"/>
      <c r="E30" s="22"/>
      <c r="F30" s="22"/>
      <c r="J30" s="171"/>
    </row>
    <row r="31" spans="1:65" s="278" customFormat="1" x14ac:dyDescent="0.2">
      <c r="A31" s="462" t="s">
        <v>159</v>
      </c>
      <c r="B31" s="463"/>
      <c r="C31" s="463"/>
      <c r="D31" s="463"/>
      <c r="E31" s="463"/>
      <c r="F31" s="463"/>
      <c r="G31" s="463"/>
      <c r="H31" s="463"/>
      <c r="I31" s="463"/>
      <c r="J31" s="464"/>
    </row>
    <row r="32" spans="1:65" s="278" customFormat="1" x14ac:dyDescent="0.2">
      <c r="E32" s="22"/>
      <c r="F32" s="22"/>
    </row>
    <row r="33" spans="5:6" s="278" customFormat="1" x14ac:dyDescent="0.2">
      <c r="E33" s="22"/>
      <c r="F33" s="22"/>
    </row>
    <row r="34" spans="5:6" s="278" customFormat="1" x14ac:dyDescent="0.2">
      <c r="E34" s="22"/>
      <c r="F34" s="22"/>
    </row>
    <row r="35" spans="5:6" s="278" customFormat="1" x14ac:dyDescent="0.2">
      <c r="E35" s="22"/>
      <c r="F35" s="22"/>
    </row>
    <row r="36" spans="5:6" s="278" customFormat="1" x14ac:dyDescent="0.2">
      <c r="E36" s="22"/>
      <c r="F36" s="22"/>
    </row>
    <row r="37" spans="5:6" s="278" customFormat="1" x14ac:dyDescent="0.2">
      <c r="E37" s="22"/>
      <c r="F37" s="22"/>
    </row>
    <row r="38" spans="5:6" s="278" customFormat="1" x14ac:dyDescent="0.2">
      <c r="E38" s="22"/>
      <c r="F38" s="22"/>
    </row>
    <row r="39" spans="5:6" s="278" customFormat="1" x14ac:dyDescent="0.2">
      <c r="E39" s="22"/>
      <c r="F39" s="22"/>
    </row>
    <row r="40" spans="5:6" s="278" customFormat="1" x14ac:dyDescent="0.2">
      <c r="E40" s="22"/>
      <c r="F40" s="22"/>
    </row>
    <row r="41" spans="5:6" s="278" customFormat="1" x14ac:dyDescent="0.2">
      <c r="E41" s="22"/>
      <c r="F41" s="22"/>
    </row>
    <row r="42" spans="5:6" s="278" customFormat="1" x14ac:dyDescent="0.2">
      <c r="E42" s="22"/>
      <c r="F42" s="22"/>
    </row>
    <row r="43" spans="5:6" s="278" customFormat="1" x14ac:dyDescent="0.2">
      <c r="E43" s="22"/>
      <c r="F43" s="22"/>
    </row>
    <row r="44" spans="5:6" s="278" customFormat="1" x14ac:dyDescent="0.2">
      <c r="E44" s="22"/>
      <c r="F44" s="22"/>
    </row>
    <row r="45" spans="5:6" s="278" customFormat="1" x14ac:dyDescent="0.2">
      <c r="E45" s="22"/>
      <c r="F45" s="22"/>
    </row>
    <row r="46" spans="5:6" s="278" customFormat="1" x14ac:dyDescent="0.2">
      <c r="E46" s="22"/>
      <c r="F46" s="22"/>
    </row>
    <row r="47" spans="5:6" s="278" customFormat="1" x14ac:dyDescent="0.2">
      <c r="E47" s="22"/>
      <c r="F47" s="22"/>
    </row>
    <row r="48" spans="5:6" s="278" customFormat="1" x14ac:dyDescent="0.2">
      <c r="E48" s="22"/>
      <c r="F48" s="22"/>
    </row>
    <row r="49" spans="5:6" s="278" customFormat="1" x14ac:dyDescent="0.2">
      <c r="E49" s="22"/>
      <c r="F49" s="22"/>
    </row>
    <row r="50" spans="5:6" s="278" customFormat="1" x14ac:dyDescent="0.2">
      <c r="E50" s="22"/>
      <c r="F50" s="22"/>
    </row>
    <row r="51" spans="5:6" s="278" customFormat="1" x14ac:dyDescent="0.2">
      <c r="E51" s="22"/>
      <c r="F51" s="22"/>
    </row>
    <row r="52" spans="5:6" s="278" customFormat="1" x14ac:dyDescent="0.2">
      <c r="E52" s="22"/>
      <c r="F52" s="22"/>
    </row>
    <row r="53" spans="5:6" s="278" customFormat="1" x14ac:dyDescent="0.2">
      <c r="E53" s="22"/>
      <c r="F53" s="22"/>
    </row>
    <row r="54" spans="5:6" s="278" customFormat="1" x14ac:dyDescent="0.2">
      <c r="E54" s="22"/>
      <c r="F54" s="22"/>
    </row>
    <row r="55" spans="5:6" s="278" customFormat="1" x14ac:dyDescent="0.2">
      <c r="E55" s="22"/>
      <c r="F55" s="22"/>
    </row>
    <row r="56" spans="5:6" s="278" customFormat="1" x14ac:dyDescent="0.2">
      <c r="E56" s="22"/>
      <c r="F56" s="22"/>
    </row>
    <row r="57" spans="5:6" s="278" customFormat="1" x14ac:dyDescent="0.2">
      <c r="E57" s="22"/>
      <c r="F57" s="22"/>
    </row>
    <row r="58" spans="5:6" s="278" customFormat="1" x14ac:dyDescent="0.2">
      <c r="E58" s="22"/>
      <c r="F58" s="22"/>
    </row>
    <row r="59" spans="5:6" s="278" customFormat="1" x14ac:dyDescent="0.2">
      <c r="E59" s="22"/>
      <c r="F59" s="22"/>
    </row>
    <row r="60" spans="5:6" s="278" customFormat="1" x14ac:dyDescent="0.2">
      <c r="E60" s="22"/>
      <c r="F60" s="22"/>
    </row>
    <row r="61" spans="5:6" s="278" customFormat="1" x14ac:dyDescent="0.2">
      <c r="E61" s="22"/>
      <c r="F61" s="22"/>
    </row>
    <row r="62" spans="5:6" s="278" customFormat="1" x14ac:dyDescent="0.2">
      <c r="E62" s="22"/>
      <c r="F62" s="22"/>
    </row>
    <row r="63" spans="5:6" s="278" customFormat="1" x14ac:dyDescent="0.2">
      <c r="E63" s="22"/>
      <c r="F63" s="22"/>
    </row>
    <row r="64" spans="5:6" s="278" customFormat="1" x14ac:dyDescent="0.2">
      <c r="E64" s="22"/>
      <c r="F64" s="22"/>
    </row>
    <row r="65" spans="5:6" s="278" customFormat="1" x14ac:dyDescent="0.2">
      <c r="E65" s="22"/>
      <c r="F65" s="22"/>
    </row>
    <row r="66" spans="5:6" s="278" customFormat="1" x14ac:dyDescent="0.2">
      <c r="E66" s="22"/>
      <c r="F66" s="22"/>
    </row>
    <row r="67" spans="5:6" s="278" customFormat="1" x14ac:dyDescent="0.2">
      <c r="E67" s="22"/>
      <c r="F67" s="22"/>
    </row>
    <row r="68" spans="5:6" s="278" customFormat="1" x14ac:dyDescent="0.2">
      <c r="E68" s="22"/>
      <c r="F68" s="22"/>
    </row>
    <row r="69" spans="5:6" s="278" customFormat="1" x14ac:dyDescent="0.2">
      <c r="E69" s="22"/>
      <c r="F69" s="22"/>
    </row>
    <row r="70" spans="5:6" s="278" customFormat="1" x14ac:dyDescent="0.2">
      <c r="E70" s="22"/>
      <c r="F70" s="22"/>
    </row>
    <row r="71" spans="5:6" s="278" customFormat="1" x14ac:dyDescent="0.2">
      <c r="E71" s="22"/>
      <c r="F71" s="22"/>
    </row>
    <row r="72" spans="5:6" s="278" customFormat="1" x14ac:dyDescent="0.2">
      <c r="E72" s="22"/>
      <c r="F72" s="22"/>
    </row>
    <row r="73" spans="5:6" s="278" customFormat="1" x14ac:dyDescent="0.2">
      <c r="E73" s="22"/>
      <c r="F73" s="22"/>
    </row>
    <row r="74" spans="5:6" s="278" customFormat="1" x14ac:dyDescent="0.2">
      <c r="E74" s="22"/>
      <c r="F74" s="22"/>
    </row>
    <row r="75" spans="5:6" s="278" customFormat="1" x14ac:dyDescent="0.2">
      <c r="E75" s="22"/>
      <c r="F75" s="22"/>
    </row>
    <row r="76" spans="5:6" s="278" customFormat="1" x14ac:dyDescent="0.2">
      <c r="E76" s="22"/>
      <c r="F76" s="22"/>
    </row>
    <row r="77" spans="5:6" s="278" customFormat="1" x14ac:dyDescent="0.2">
      <c r="E77" s="22"/>
      <c r="F77" s="22"/>
    </row>
    <row r="78" spans="5:6" s="278" customFormat="1" x14ac:dyDescent="0.2">
      <c r="E78" s="22"/>
      <c r="F78" s="22"/>
    </row>
    <row r="79" spans="5:6" s="278" customFormat="1" x14ac:dyDescent="0.2">
      <c r="E79" s="22"/>
      <c r="F79" s="22"/>
    </row>
    <row r="80" spans="5:6" s="278" customFormat="1" x14ac:dyDescent="0.2">
      <c r="E80" s="22"/>
      <c r="F80" s="22"/>
    </row>
    <row r="81" spans="5:6" s="278" customFormat="1" x14ac:dyDescent="0.2">
      <c r="E81" s="22"/>
      <c r="F81" s="22"/>
    </row>
    <row r="82" spans="5:6" s="278" customFormat="1" x14ac:dyDescent="0.2">
      <c r="E82" s="22"/>
      <c r="F82" s="22"/>
    </row>
    <row r="83" spans="5:6" s="278" customFormat="1" x14ac:dyDescent="0.2">
      <c r="E83" s="22"/>
      <c r="F83" s="22"/>
    </row>
    <row r="84" spans="5:6" s="278" customFormat="1" x14ac:dyDescent="0.2">
      <c r="E84" s="22"/>
      <c r="F84" s="22"/>
    </row>
    <row r="85" spans="5:6" s="278" customFormat="1" x14ac:dyDescent="0.2">
      <c r="E85" s="22"/>
      <c r="F85" s="22"/>
    </row>
    <row r="86" spans="5:6" s="278" customFormat="1" x14ac:dyDescent="0.2">
      <c r="E86" s="22"/>
      <c r="F86" s="22"/>
    </row>
    <row r="87" spans="5:6" s="278" customFormat="1" x14ac:dyDescent="0.2">
      <c r="E87" s="22"/>
      <c r="F87" s="22"/>
    </row>
    <row r="88" spans="5:6" s="278" customFormat="1" x14ac:dyDescent="0.2">
      <c r="E88" s="22"/>
      <c r="F88" s="22"/>
    </row>
    <row r="89" spans="5:6" s="278" customFormat="1" x14ac:dyDescent="0.2">
      <c r="E89" s="22"/>
      <c r="F89" s="22"/>
    </row>
    <row r="90" spans="5:6" s="278" customFormat="1" x14ac:dyDescent="0.2">
      <c r="E90" s="22"/>
      <c r="F90" s="22"/>
    </row>
    <row r="91" spans="5:6" s="278" customFormat="1" x14ac:dyDescent="0.2">
      <c r="E91" s="22"/>
      <c r="F91" s="22"/>
    </row>
    <row r="92" spans="5:6" s="278" customFormat="1" x14ac:dyDescent="0.2">
      <c r="E92" s="22"/>
      <c r="F92" s="22"/>
    </row>
    <row r="93" spans="5:6" s="278" customFormat="1" x14ac:dyDescent="0.2">
      <c r="E93" s="22"/>
      <c r="F93" s="22"/>
    </row>
    <row r="94" spans="5:6" s="278" customFormat="1" x14ac:dyDescent="0.2">
      <c r="E94" s="22"/>
      <c r="F94" s="22"/>
    </row>
    <row r="95" spans="5:6" s="278" customFormat="1" x14ac:dyDescent="0.2">
      <c r="E95" s="22"/>
      <c r="F95" s="22"/>
    </row>
    <row r="96" spans="5:6" s="278" customFormat="1" x14ac:dyDescent="0.2">
      <c r="E96" s="22"/>
      <c r="F96" s="22"/>
    </row>
    <row r="97" spans="5:6" s="278" customFormat="1" x14ac:dyDescent="0.2">
      <c r="E97" s="22"/>
      <c r="F97" s="22"/>
    </row>
    <row r="98" spans="5:6" s="278" customFormat="1" x14ac:dyDescent="0.2">
      <c r="E98" s="22"/>
      <c r="F98" s="22"/>
    </row>
    <row r="99" spans="5:6" s="278" customFormat="1" x14ac:dyDescent="0.2">
      <c r="E99" s="22"/>
      <c r="F99" s="22"/>
    </row>
    <row r="100" spans="5:6" s="278" customFormat="1" x14ac:dyDescent="0.2">
      <c r="E100" s="22"/>
      <c r="F100" s="22"/>
    </row>
    <row r="101" spans="5:6" s="278" customFormat="1" x14ac:dyDescent="0.2">
      <c r="E101" s="22"/>
      <c r="F101" s="22"/>
    </row>
    <row r="102" spans="5:6" s="278" customFormat="1" x14ac:dyDescent="0.2">
      <c r="E102" s="22"/>
      <c r="F102" s="22"/>
    </row>
    <row r="103" spans="5:6" s="278" customFormat="1" x14ac:dyDescent="0.2">
      <c r="E103" s="22"/>
      <c r="F103" s="22"/>
    </row>
    <row r="104" spans="5:6" s="278" customFormat="1" x14ac:dyDescent="0.2">
      <c r="E104" s="22"/>
      <c r="F104" s="22"/>
    </row>
    <row r="105" spans="5:6" s="278" customFormat="1" x14ac:dyDescent="0.2">
      <c r="E105" s="22"/>
      <c r="F105" s="22"/>
    </row>
    <row r="106" spans="5:6" s="278" customFormat="1" x14ac:dyDescent="0.2">
      <c r="E106" s="22"/>
      <c r="F106" s="22"/>
    </row>
    <row r="107" spans="5:6" s="278" customFormat="1" x14ac:dyDescent="0.2">
      <c r="E107" s="22"/>
      <c r="F107" s="22"/>
    </row>
    <row r="108" spans="5:6" s="278" customFormat="1" x14ac:dyDescent="0.2">
      <c r="E108" s="22"/>
      <c r="F108" s="22"/>
    </row>
    <row r="109" spans="5:6" s="278" customFormat="1" x14ac:dyDescent="0.2">
      <c r="E109" s="22"/>
      <c r="F109" s="22"/>
    </row>
    <row r="110" spans="5:6" s="278" customFormat="1" x14ac:dyDescent="0.2">
      <c r="E110" s="22"/>
      <c r="F110" s="22"/>
    </row>
    <row r="111" spans="5:6" s="278" customFormat="1" x14ac:dyDescent="0.2">
      <c r="E111" s="22"/>
      <c r="F111" s="22"/>
    </row>
    <row r="112" spans="5:6" s="278" customFormat="1" x14ac:dyDescent="0.2">
      <c r="E112" s="22"/>
      <c r="F112" s="22"/>
    </row>
    <row r="113" spans="5:6" s="278" customFormat="1" x14ac:dyDescent="0.2">
      <c r="E113" s="22"/>
      <c r="F113" s="22"/>
    </row>
    <row r="114" spans="5:6" s="278" customFormat="1" x14ac:dyDescent="0.2">
      <c r="E114" s="22"/>
      <c r="F114" s="22"/>
    </row>
    <row r="115" spans="5:6" s="278" customFormat="1" x14ac:dyDescent="0.2">
      <c r="E115" s="22"/>
      <c r="F115" s="22"/>
    </row>
    <row r="116" spans="5:6" s="278" customFormat="1" x14ac:dyDescent="0.2">
      <c r="E116" s="22"/>
      <c r="F116" s="22"/>
    </row>
    <row r="117" spans="5:6" s="278" customFormat="1" x14ac:dyDescent="0.2">
      <c r="E117" s="22"/>
      <c r="F117" s="22"/>
    </row>
    <row r="118" spans="5:6" s="278" customFormat="1" x14ac:dyDescent="0.2">
      <c r="E118" s="22"/>
      <c r="F118" s="22"/>
    </row>
    <row r="119" spans="5:6" s="278" customFormat="1" x14ac:dyDescent="0.2">
      <c r="E119" s="22"/>
      <c r="F119" s="22"/>
    </row>
    <row r="120" spans="5:6" s="278" customFormat="1" x14ac:dyDescent="0.2">
      <c r="E120" s="22"/>
      <c r="F120" s="22"/>
    </row>
    <row r="121" spans="5:6" s="278" customFormat="1" x14ac:dyDescent="0.2">
      <c r="E121" s="22"/>
      <c r="F121" s="22"/>
    </row>
    <row r="122" spans="5:6" s="278" customFormat="1" x14ac:dyDescent="0.2">
      <c r="E122" s="22"/>
      <c r="F122" s="22"/>
    </row>
  </sheetData>
  <sheetProtection algorithmName="SHA-512" hashValue="85HinXakAA5bM99TfgoqtHIB7XZmaX57Nk1lIe1VN2ZWrQKyYnhWxxC/uLpyOthbjWmWramGJqbTS/HoW6c/oA==" saltValue="hml1bqVp/jrI1wEt4qUz/w==" spinCount="100000" sheet="1" objects="1" scenarios="1" selectLockedCells="1"/>
  <mergeCells count="37">
    <mergeCell ref="A14:C14"/>
    <mergeCell ref="E14:J14"/>
    <mergeCell ref="B1:J1"/>
    <mergeCell ref="B2:J2"/>
    <mergeCell ref="A3:E3"/>
    <mergeCell ref="A4:C4"/>
    <mergeCell ref="C5:E5"/>
    <mergeCell ref="C6:E6"/>
    <mergeCell ref="C7:E7"/>
    <mergeCell ref="C8:E8"/>
    <mergeCell ref="C9:E9"/>
    <mergeCell ref="C10:E10"/>
    <mergeCell ref="A13:C13"/>
    <mergeCell ref="A15:C15"/>
    <mergeCell ref="E15:J15"/>
    <mergeCell ref="A16:C16"/>
    <mergeCell ref="E16:J16"/>
    <mergeCell ref="A17:C17"/>
    <mergeCell ref="E17:J17"/>
    <mergeCell ref="A24:C24"/>
    <mergeCell ref="H24:J24"/>
    <mergeCell ref="A18:C18"/>
    <mergeCell ref="E18:J18"/>
    <mergeCell ref="A19:C19"/>
    <mergeCell ref="E19:J19"/>
    <mergeCell ref="A20:C20"/>
    <mergeCell ref="E20:J20"/>
    <mergeCell ref="A21:C21"/>
    <mergeCell ref="E21:J21"/>
    <mergeCell ref="A22:J22"/>
    <mergeCell ref="A23:C23"/>
    <mergeCell ref="H23:J23"/>
    <mergeCell ref="A25:C25"/>
    <mergeCell ref="H25:J25"/>
    <mergeCell ref="H26:J26"/>
    <mergeCell ref="A28:C28"/>
    <mergeCell ref="A31:J31"/>
  </mergeCells>
  <phoneticPr fontId="3" type="noConversion"/>
  <conditionalFormatting sqref="C5:D9 I5:I8">
    <cfRule type="containsBlanks" dxfId="282" priority="9">
      <formula>LEN(TRIM(C5))=0</formula>
    </cfRule>
  </conditionalFormatting>
  <conditionalFormatting sqref="I9">
    <cfRule type="cellIs" dxfId="281" priority="5" operator="equal">
      <formula>"PASS"</formula>
    </cfRule>
    <cfRule type="cellIs" dxfId="280" priority="6" operator="equal">
      <formula>"FAIL"</formula>
    </cfRule>
  </conditionalFormatting>
  <conditionalFormatting sqref="C10:E10">
    <cfRule type="cellIs" dxfId="279" priority="7" operator="equal">
      <formula>"Female"</formula>
    </cfRule>
    <cfRule type="cellIs" dxfId="278" priority="8" operator="equal">
      <formula>"Male"</formula>
    </cfRule>
  </conditionalFormatting>
  <conditionalFormatting sqref="I10">
    <cfRule type="cellIs" dxfId="277" priority="3" operator="equal">
      <formula>"whistle"</formula>
    </cfRule>
    <cfRule type="cellIs" dxfId="276" priority="4" operator="equal">
      <formula>"voice"</formula>
    </cfRule>
  </conditionalFormatting>
  <conditionalFormatting sqref="D15">
    <cfRule type="top10" dxfId="275" priority="1" rank="10"/>
    <cfRule type="top10" dxfId="274" priority="2" rank="10"/>
  </conditionalFormatting>
  <dataValidations disablePrompts="1" count="2">
    <dataValidation type="list" allowBlank="1" showInputMessage="1" showErrorMessage="1" sqref="I9:I10 D15:D21">
      <formula1>"PASS,FAIL"</formula1>
    </dataValidation>
    <dataValidation type="list" allowBlank="1" showInputMessage="1" showErrorMessage="1" sqref="C10">
      <formula1>"Male,Female"</formula1>
    </dataValidation>
  </dataValidations>
  <pageMargins left="0.70000000000000007" right="0.2" top="0.59055118110236227" bottom="0.28000000000000003" header="0.17000000000000004" footer="0.08"/>
  <pageSetup orientation="portrait" horizontalDpi="1200" verticalDpi="1200" r:id="rId1"/>
  <headerFooter>
    <oddFooter>&amp;R&amp;6 10/18/2018</oddFooter>
  </headerFooter>
  <drawing r:id="rId2"/>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BM122"/>
  <sheetViews>
    <sheetView view="pageLayout" zoomScale="150" zoomScalePageLayoutView="150" workbookViewId="0">
      <selection activeCell="C5" sqref="C5:E5"/>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6.4257812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278"/>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100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76"/>
      <c r="G3" s="278"/>
      <c r="H3" s="278" t="str">
        <f>CONCATENATE("Date: ",Info!$B$4)</f>
        <v xml:space="preserve">Date: </v>
      </c>
      <c r="I3" s="3"/>
      <c r="J3" s="4"/>
    </row>
    <row r="4" spans="1:65" x14ac:dyDescent="0.2">
      <c r="A4" s="366"/>
      <c r="B4" s="367"/>
      <c r="C4" s="367"/>
      <c r="D4" s="278"/>
      <c r="E4" s="22"/>
      <c r="F4" s="22"/>
      <c r="G4" s="278"/>
      <c r="I4" s="278"/>
      <c r="J4" s="4"/>
    </row>
    <row r="5" spans="1:65" x14ac:dyDescent="0.2">
      <c r="A5" s="277" t="s">
        <v>21</v>
      </c>
      <c r="B5" s="278"/>
      <c r="C5" s="418"/>
      <c r="D5" s="418"/>
      <c r="E5" s="418"/>
      <c r="F5" s="155"/>
      <c r="G5" s="278" t="s">
        <v>24</v>
      </c>
      <c r="H5" s="278"/>
      <c r="I5" s="279"/>
      <c r="J5" s="4"/>
    </row>
    <row r="6" spans="1:65" x14ac:dyDescent="0.2">
      <c r="A6" s="277" t="s">
        <v>22</v>
      </c>
      <c r="B6" s="278"/>
      <c r="C6" s="418"/>
      <c r="D6" s="418"/>
      <c r="E6" s="418"/>
      <c r="F6" s="155"/>
      <c r="G6" s="278" t="s">
        <v>25</v>
      </c>
      <c r="H6" s="278"/>
      <c r="I6" s="279"/>
      <c r="J6" s="4"/>
    </row>
    <row r="7" spans="1:65" x14ac:dyDescent="0.2">
      <c r="A7" s="277" t="s">
        <v>31</v>
      </c>
      <c r="B7" s="278"/>
      <c r="C7" s="418"/>
      <c r="D7" s="418"/>
      <c r="E7" s="418"/>
      <c r="F7" s="155"/>
      <c r="G7" s="278" t="s">
        <v>34</v>
      </c>
      <c r="H7" s="278"/>
      <c r="I7" s="279"/>
      <c r="J7" s="4"/>
    </row>
    <row r="8" spans="1:65" x14ac:dyDescent="0.2">
      <c r="A8" s="277" t="s">
        <v>32</v>
      </c>
      <c r="B8" s="278"/>
      <c r="C8" s="419"/>
      <c r="D8" s="419"/>
      <c r="E8" s="419"/>
      <c r="F8" s="155"/>
      <c r="G8" s="278" t="s">
        <v>23</v>
      </c>
      <c r="H8" s="278"/>
      <c r="I8" s="279"/>
      <c r="J8" s="4"/>
    </row>
    <row r="9" spans="1:65" x14ac:dyDescent="0.2">
      <c r="A9" s="277" t="s">
        <v>33</v>
      </c>
      <c r="B9" s="278"/>
      <c r="C9" s="420"/>
      <c r="D9" s="420"/>
      <c r="E9" s="420"/>
      <c r="F9" s="155"/>
      <c r="G9" s="278" t="s">
        <v>115</v>
      </c>
      <c r="H9" s="278"/>
      <c r="I9" s="280"/>
      <c r="J9" s="4"/>
    </row>
    <row r="10" spans="1:65" x14ac:dyDescent="0.2">
      <c r="A10" s="277" t="s">
        <v>42</v>
      </c>
      <c r="B10" s="278"/>
      <c r="C10" s="421"/>
      <c r="D10" s="421"/>
      <c r="E10" s="421"/>
      <c r="F10"/>
      <c r="G10" s="278"/>
      <c r="H10" s="278"/>
      <c r="I10" s="155"/>
      <c r="J10" s="4"/>
    </row>
    <row r="11" spans="1:65" x14ac:dyDescent="0.2">
      <c r="A11" s="277"/>
      <c r="B11" s="278"/>
      <c r="C11" s="22"/>
      <c r="D11" s="278"/>
      <c r="E11" s="278"/>
      <c r="F11" s="278"/>
      <c r="G11" s="278"/>
      <c r="H11" s="278"/>
      <c r="I11" s="278"/>
      <c r="J11" s="4"/>
      <c r="BK11" s="1"/>
      <c r="BL11" s="1"/>
      <c r="BM11" s="1"/>
    </row>
    <row r="12" spans="1:65" x14ac:dyDescent="0.2">
      <c r="A12" s="277"/>
      <c r="B12" s="278"/>
      <c r="C12" s="22"/>
      <c r="D12" s="278"/>
      <c r="E12" s="278"/>
      <c r="F12" s="278"/>
      <c r="G12" s="278"/>
      <c r="H12" s="278"/>
      <c r="I12" s="278"/>
      <c r="J12" s="4"/>
      <c r="BK12" s="1"/>
      <c r="BL12" s="1"/>
      <c r="BM12" s="1"/>
    </row>
    <row r="13" spans="1:65" s="8" customFormat="1" x14ac:dyDescent="0.2">
      <c r="A13" s="422"/>
      <c r="B13" s="423"/>
      <c r="C13" s="423"/>
      <c r="D13" s="281"/>
      <c r="E13" s="43"/>
      <c r="F13" s="43"/>
      <c r="G13" s="281"/>
      <c r="H13" s="281"/>
      <c r="I13" s="281"/>
      <c r="J13" s="7"/>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row>
    <row r="14" spans="1:65" s="51" customFormat="1" ht="24" customHeight="1" x14ac:dyDescent="0.2">
      <c r="A14" s="414" t="s">
        <v>26</v>
      </c>
      <c r="B14" s="415"/>
      <c r="C14" s="415"/>
      <c r="D14" s="135" t="s">
        <v>109</v>
      </c>
      <c r="E14" s="416" t="s">
        <v>106</v>
      </c>
      <c r="F14" s="416"/>
      <c r="G14" s="416"/>
      <c r="H14" s="416"/>
      <c r="I14" s="416"/>
      <c r="J14" s="41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30" customHeight="1" x14ac:dyDescent="0.2">
      <c r="A15" s="433" t="s">
        <v>101</v>
      </c>
      <c r="B15" s="433"/>
      <c r="C15" s="433"/>
      <c r="D15" s="162"/>
      <c r="E15" s="424" t="s">
        <v>105</v>
      </c>
      <c r="F15" s="425"/>
      <c r="G15" s="425"/>
      <c r="H15" s="425"/>
      <c r="I15" s="425"/>
      <c r="J15" s="426"/>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row>
    <row r="16" spans="1:65" s="53" customFormat="1" ht="30" customHeight="1" x14ac:dyDescent="0.2">
      <c r="A16" s="433" t="s">
        <v>55</v>
      </c>
      <c r="B16" s="433"/>
      <c r="C16" s="433"/>
      <c r="D16" s="162"/>
      <c r="E16" s="434" t="s">
        <v>107</v>
      </c>
      <c r="F16" s="435"/>
      <c r="G16" s="435"/>
      <c r="H16" s="435"/>
      <c r="I16" s="435"/>
      <c r="J16" s="436"/>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row>
    <row r="17" spans="1:65" s="53" customFormat="1" ht="30" customHeight="1" x14ac:dyDescent="0.2">
      <c r="A17" s="427" t="s">
        <v>108</v>
      </c>
      <c r="B17" s="428"/>
      <c r="C17" s="429"/>
      <c r="D17" s="162"/>
      <c r="E17" s="424" t="s">
        <v>111</v>
      </c>
      <c r="F17" s="425"/>
      <c r="G17" s="425"/>
      <c r="H17" s="425"/>
      <c r="I17" s="425"/>
      <c r="J17" s="426"/>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row>
    <row r="18" spans="1:65" s="53" customFormat="1" ht="30" customHeight="1" x14ac:dyDescent="0.2">
      <c r="A18" s="433" t="s">
        <v>102</v>
      </c>
      <c r="B18" s="433"/>
      <c r="C18" s="433"/>
      <c r="D18" s="163"/>
      <c r="E18" s="424" t="s">
        <v>110</v>
      </c>
      <c r="F18" s="425"/>
      <c r="G18" s="425"/>
      <c r="H18" s="425"/>
      <c r="I18" s="425"/>
      <c r="J18" s="426"/>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row>
    <row r="19" spans="1:65" s="53" customFormat="1" ht="30" customHeight="1" x14ac:dyDescent="0.2">
      <c r="A19" s="437" t="s">
        <v>16</v>
      </c>
      <c r="B19" s="438"/>
      <c r="C19" s="439"/>
      <c r="D19" s="283"/>
      <c r="E19" s="440" t="s">
        <v>112</v>
      </c>
      <c r="F19" s="441"/>
      <c r="G19" s="441"/>
      <c r="H19" s="441"/>
      <c r="I19" s="441"/>
      <c r="J19" s="44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row>
    <row r="20" spans="1:65" s="53" customFormat="1" ht="30" customHeight="1" x14ac:dyDescent="0.2">
      <c r="A20" s="437" t="s">
        <v>103</v>
      </c>
      <c r="B20" s="438"/>
      <c r="C20" s="439"/>
      <c r="D20" s="165"/>
      <c r="E20" s="430" t="s">
        <v>113</v>
      </c>
      <c r="F20" s="431"/>
      <c r="G20" s="431"/>
      <c r="H20" s="431"/>
      <c r="I20" s="431"/>
      <c r="J20" s="43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c r="BM20" s="282"/>
    </row>
    <row r="21" spans="1:65" s="53" customFormat="1" ht="30" customHeight="1" x14ac:dyDescent="0.2">
      <c r="A21" s="437" t="s">
        <v>104</v>
      </c>
      <c r="B21" s="438"/>
      <c r="C21" s="439"/>
      <c r="D21" s="165"/>
      <c r="E21" s="430" t="s">
        <v>114</v>
      </c>
      <c r="F21" s="431"/>
      <c r="G21" s="431"/>
      <c r="H21" s="431"/>
      <c r="I21" s="431"/>
      <c r="J21" s="43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row>
    <row r="22" spans="1:65" s="53" customFormat="1" ht="20.100000000000001" customHeight="1" x14ac:dyDescent="0.2">
      <c r="A22" s="451"/>
      <c r="B22" s="452"/>
      <c r="C22" s="452"/>
      <c r="D22" s="452"/>
      <c r="E22" s="452"/>
      <c r="F22" s="452"/>
      <c r="G22" s="452"/>
      <c r="H22" s="452"/>
      <c r="I22" s="452"/>
      <c r="J22" s="453"/>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row>
    <row r="23" spans="1:65" s="282" customFormat="1" ht="20.100000000000001" customHeight="1" x14ac:dyDescent="0.2">
      <c r="A23" s="443"/>
      <c r="B23" s="444"/>
      <c r="C23" s="444"/>
      <c r="D23" s="166"/>
      <c r="E23" s="167"/>
      <c r="F23" s="167"/>
      <c r="G23" s="168"/>
      <c r="H23" s="445"/>
      <c r="I23" s="445"/>
      <c r="J23" s="446"/>
    </row>
    <row r="24" spans="1:65" s="282" customFormat="1" ht="20.100000000000001" customHeight="1" x14ac:dyDescent="0.2">
      <c r="A24" s="447"/>
      <c r="B24" s="448"/>
      <c r="C24" s="448"/>
      <c r="D24" s="158"/>
      <c r="E24" s="159"/>
      <c r="F24" s="159"/>
      <c r="G24" s="158"/>
      <c r="H24" s="449"/>
      <c r="I24" s="449"/>
      <c r="J24" s="450"/>
    </row>
    <row r="25" spans="1:65" s="282" customFormat="1" ht="20.100000000000001" customHeight="1" x14ac:dyDescent="0.2">
      <c r="A25" s="454"/>
      <c r="B25" s="455"/>
      <c r="C25" s="455"/>
      <c r="D25" s="160"/>
      <c r="E25" s="160"/>
      <c r="F25" s="160"/>
      <c r="G25" s="161"/>
      <c r="H25" s="456"/>
      <c r="I25" s="456"/>
      <c r="J25" s="457"/>
    </row>
    <row r="26" spans="1:65" s="278" customFormat="1" ht="20.100000000000001" customHeight="1" x14ac:dyDescent="0.2">
      <c r="A26" s="169"/>
      <c r="D26" s="22"/>
      <c r="E26" s="22"/>
      <c r="F26" s="22"/>
      <c r="H26" s="458"/>
      <c r="I26" s="458"/>
      <c r="J26" s="459"/>
    </row>
    <row r="27" spans="1:65" s="278" customFormat="1" ht="59.1" customHeight="1" x14ac:dyDescent="0.2">
      <c r="A27" s="170"/>
      <c r="B27" s="24"/>
      <c r="C27" s="24"/>
      <c r="D27" s="24"/>
      <c r="E27" s="22"/>
      <c r="F27" s="22"/>
      <c r="G27" s="24"/>
      <c r="H27" s="24"/>
      <c r="I27" s="24"/>
      <c r="J27" s="171"/>
    </row>
    <row r="28" spans="1:65" s="278" customFormat="1" x14ac:dyDescent="0.2">
      <c r="A28" s="460" t="str">
        <f>CONCATENATE("Judge: ",Info!$B$7)</f>
        <v xml:space="preserve">Judge: </v>
      </c>
      <c r="B28" s="461"/>
      <c r="C28" s="461"/>
      <c r="E28" s="22"/>
      <c r="F28" s="22"/>
      <c r="G28" s="278" t="str">
        <f>CONCATENATE("Trial secretary:",Info!$B$9)</f>
        <v>Trial secretary:</v>
      </c>
      <c r="J28" s="171"/>
    </row>
    <row r="29" spans="1:65" s="278" customFormat="1" ht="6" customHeight="1" x14ac:dyDescent="0.2">
      <c r="A29" s="169"/>
      <c r="E29" s="22"/>
      <c r="F29" s="22"/>
      <c r="J29" s="171"/>
    </row>
    <row r="30" spans="1:65" s="278" customFormat="1" ht="36.950000000000003" customHeight="1" x14ac:dyDescent="0.2">
      <c r="A30" s="169"/>
      <c r="E30" s="22"/>
      <c r="F30" s="22"/>
      <c r="J30" s="171"/>
    </row>
    <row r="31" spans="1:65" s="278" customFormat="1" x14ac:dyDescent="0.2">
      <c r="A31" s="462" t="s">
        <v>159</v>
      </c>
      <c r="B31" s="463"/>
      <c r="C31" s="463"/>
      <c r="D31" s="463"/>
      <c r="E31" s="463"/>
      <c r="F31" s="463"/>
      <c r="G31" s="463"/>
      <c r="H31" s="463"/>
      <c r="I31" s="463"/>
      <c r="J31" s="464"/>
    </row>
    <row r="32" spans="1:65" s="278" customFormat="1" x14ac:dyDescent="0.2">
      <c r="E32" s="22"/>
      <c r="F32" s="22"/>
    </row>
    <row r="33" spans="5:6" s="278" customFormat="1" x14ac:dyDescent="0.2">
      <c r="E33" s="22"/>
      <c r="F33" s="22"/>
    </row>
    <row r="34" spans="5:6" s="278" customFormat="1" x14ac:dyDescent="0.2">
      <c r="E34" s="22"/>
      <c r="F34" s="22"/>
    </row>
    <row r="35" spans="5:6" s="278" customFormat="1" x14ac:dyDescent="0.2">
      <c r="E35" s="22"/>
      <c r="F35" s="22"/>
    </row>
    <row r="36" spans="5:6" s="278" customFormat="1" x14ac:dyDescent="0.2">
      <c r="E36" s="22"/>
      <c r="F36" s="22"/>
    </row>
    <row r="37" spans="5:6" s="278" customFormat="1" x14ac:dyDescent="0.2">
      <c r="E37" s="22"/>
      <c r="F37" s="22"/>
    </row>
    <row r="38" spans="5:6" s="278" customFormat="1" x14ac:dyDescent="0.2">
      <c r="E38" s="22"/>
      <c r="F38" s="22"/>
    </row>
    <row r="39" spans="5:6" s="278" customFormat="1" x14ac:dyDescent="0.2">
      <c r="E39" s="22"/>
      <c r="F39" s="22"/>
    </row>
    <row r="40" spans="5:6" s="278" customFormat="1" x14ac:dyDescent="0.2">
      <c r="E40" s="22"/>
      <c r="F40" s="22"/>
    </row>
    <row r="41" spans="5:6" s="278" customFormat="1" x14ac:dyDescent="0.2">
      <c r="E41" s="22"/>
      <c r="F41" s="22"/>
    </row>
    <row r="42" spans="5:6" s="278" customFormat="1" x14ac:dyDescent="0.2">
      <c r="E42" s="22"/>
      <c r="F42" s="22"/>
    </row>
    <row r="43" spans="5:6" s="278" customFormat="1" x14ac:dyDescent="0.2">
      <c r="E43" s="22"/>
      <c r="F43" s="22"/>
    </row>
    <row r="44" spans="5:6" s="278" customFormat="1" x14ac:dyDescent="0.2">
      <c r="E44" s="22"/>
      <c r="F44" s="22"/>
    </row>
    <row r="45" spans="5:6" s="278" customFormat="1" x14ac:dyDescent="0.2">
      <c r="E45" s="22"/>
      <c r="F45" s="22"/>
    </row>
    <row r="46" spans="5:6" s="278" customFormat="1" x14ac:dyDescent="0.2">
      <c r="E46" s="22"/>
      <c r="F46" s="22"/>
    </row>
    <row r="47" spans="5:6" s="278" customFormat="1" x14ac:dyDescent="0.2">
      <c r="E47" s="22"/>
      <c r="F47" s="22"/>
    </row>
    <row r="48" spans="5:6" s="278" customFormat="1" x14ac:dyDescent="0.2">
      <c r="E48" s="22"/>
      <c r="F48" s="22"/>
    </row>
    <row r="49" spans="5:6" s="278" customFormat="1" x14ac:dyDescent="0.2">
      <c r="E49" s="22"/>
      <c r="F49" s="22"/>
    </row>
    <row r="50" spans="5:6" s="278" customFormat="1" x14ac:dyDescent="0.2">
      <c r="E50" s="22"/>
      <c r="F50" s="22"/>
    </row>
    <row r="51" spans="5:6" s="278" customFormat="1" x14ac:dyDescent="0.2">
      <c r="E51" s="22"/>
      <c r="F51" s="22"/>
    </row>
    <row r="52" spans="5:6" s="278" customFormat="1" x14ac:dyDescent="0.2">
      <c r="E52" s="22"/>
      <c r="F52" s="22"/>
    </row>
    <row r="53" spans="5:6" s="278" customFormat="1" x14ac:dyDescent="0.2">
      <c r="E53" s="22"/>
      <c r="F53" s="22"/>
    </row>
    <row r="54" spans="5:6" s="278" customFormat="1" x14ac:dyDescent="0.2">
      <c r="E54" s="22"/>
      <c r="F54" s="22"/>
    </row>
    <row r="55" spans="5:6" s="278" customFormat="1" x14ac:dyDescent="0.2">
      <c r="E55" s="22"/>
      <c r="F55" s="22"/>
    </row>
    <row r="56" spans="5:6" s="278" customFormat="1" x14ac:dyDescent="0.2">
      <c r="E56" s="22"/>
      <c r="F56" s="22"/>
    </row>
    <row r="57" spans="5:6" s="278" customFormat="1" x14ac:dyDescent="0.2">
      <c r="E57" s="22"/>
      <c r="F57" s="22"/>
    </row>
    <row r="58" spans="5:6" s="278" customFormat="1" x14ac:dyDescent="0.2">
      <c r="E58" s="22"/>
      <c r="F58" s="22"/>
    </row>
    <row r="59" spans="5:6" s="278" customFormat="1" x14ac:dyDescent="0.2">
      <c r="E59" s="22"/>
      <c r="F59" s="22"/>
    </row>
    <row r="60" spans="5:6" s="278" customFormat="1" x14ac:dyDescent="0.2">
      <c r="E60" s="22"/>
      <c r="F60" s="22"/>
    </row>
    <row r="61" spans="5:6" s="278" customFormat="1" x14ac:dyDescent="0.2">
      <c r="E61" s="22"/>
      <c r="F61" s="22"/>
    </row>
    <row r="62" spans="5:6" s="278" customFormat="1" x14ac:dyDescent="0.2">
      <c r="E62" s="22"/>
      <c r="F62" s="22"/>
    </row>
    <row r="63" spans="5:6" s="278" customFormat="1" x14ac:dyDescent="0.2">
      <c r="E63" s="22"/>
      <c r="F63" s="22"/>
    </row>
    <row r="64" spans="5:6" s="278" customFormat="1" x14ac:dyDescent="0.2">
      <c r="E64" s="22"/>
      <c r="F64" s="22"/>
    </row>
    <row r="65" spans="5:6" s="278" customFormat="1" x14ac:dyDescent="0.2">
      <c r="E65" s="22"/>
      <c r="F65" s="22"/>
    </row>
    <row r="66" spans="5:6" s="278" customFormat="1" x14ac:dyDescent="0.2">
      <c r="E66" s="22"/>
      <c r="F66" s="22"/>
    </row>
    <row r="67" spans="5:6" s="278" customFormat="1" x14ac:dyDescent="0.2">
      <c r="E67" s="22"/>
      <c r="F67" s="22"/>
    </row>
    <row r="68" spans="5:6" s="278" customFormat="1" x14ac:dyDescent="0.2">
      <c r="E68" s="22"/>
      <c r="F68" s="22"/>
    </row>
    <row r="69" spans="5:6" s="278" customFormat="1" x14ac:dyDescent="0.2">
      <c r="E69" s="22"/>
      <c r="F69" s="22"/>
    </row>
    <row r="70" spans="5:6" s="278" customFormat="1" x14ac:dyDescent="0.2">
      <c r="E70" s="22"/>
      <c r="F70" s="22"/>
    </row>
    <row r="71" spans="5:6" s="278" customFormat="1" x14ac:dyDescent="0.2">
      <c r="E71" s="22"/>
      <c r="F71" s="22"/>
    </row>
    <row r="72" spans="5:6" s="278" customFormat="1" x14ac:dyDescent="0.2">
      <c r="E72" s="22"/>
      <c r="F72" s="22"/>
    </row>
    <row r="73" spans="5:6" s="278" customFormat="1" x14ac:dyDescent="0.2">
      <c r="E73" s="22"/>
      <c r="F73" s="22"/>
    </row>
    <row r="74" spans="5:6" s="278" customFormat="1" x14ac:dyDescent="0.2">
      <c r="E74" s="22"/>
      <c r="F74" s="22"/>
    </row>
    <row r="75" spans="5:6" s="278" customFormat="1" x14ac:dyDescent="0.2">
      <c r="E75" s="22"/>
      <c r="F75" s="22"/>
    </row>
    <row r="76" spans="5:6" s="278" customFormat="1" x14ac:dyDescent="0.2">
      <c r="E76" s="22"/>
      <c r="F76" s="22"/>
    </row>
    <row r="77" spans="5:6" s="278" customFormat="1" x14ac:dyDescent="0.2">
      <c r="E77" s="22"/>
      <c r="F77" s="22"/>
    </row>
    <row r="78" spans="5:6" s="278" customFormat="1" x14ac:dyDescent="0.2">
      <c r="E78" s="22"/>
      <c r="F78" s="22"/>
    </row>
    <row r="79" spans="5:6" s="278" customFormat="1" x14ac:dyDescent="0.2">
      <c r="E79" s="22"/>
      <c r="F79" s="22"/>
    </row>
    <row r="80" spans="5:6" s="278" customFormat="1" x14ac:dyDescent="0.2">
      <c r="E80" s="22"/>
      <c r="F80" s="22"/>
    </row>
    <row r="81" spans="5:6" s="278" customFormat="1" x14ac:dyDescent="0.2">
      <c r="E81" s="22"/>
      <c r="F81" s="22"/>
    </row>
    <row r="82" spans="5:6" s="278" customFormat="1" x14ac:dyDescent="0.2">
      <c r="E82" s="22"/>
      <c r="F82" s="22"/>
    </row>
    <row r="83" spans="5:6" s="278" customFormat="1" x14ac:dyDescent="0.2">
      <c r="E83" s="22"/>
      <c r="F83" s="22"/>
    </row>
    <row r="84" spans="5:6" s="278" customFormat="1" x14ac:dyDescent="0.2">
      <c r="E84" s="22"/>
      <c r="F84" s="22"/>
    </row>
    <row r="85" spans="5:6" s="278" customFormat="1" x14ac:dyDescent="0.2">
      <c r="E85" s="22"/>
      <c r="F85" s="22"/>
    </row>
    <row r="86" spans="5:6" s="278" customFormat="1" x14ac:dyDescent="0.2">
      <c r="E86" s="22"/>
      <c r="F86" s="22"/>
    </row>
    <row r="87" spans="5:6" s="278" customFormat="1" x14ac:dyDescent="0.2">
      <c r="E87" s="22"/>
      <c r="F87" s="22"/>
    </row>
    <row r="88" spans="5:6" s="278" customFormat="1" x14ac:dyDescent="0.2">
      <c r="E88" s="22"/>
      <c r="F88" s="22"/>
    </row>
    <row r="89" spans="5:6" s="278" customFormat="1" x14ac:dyDescent="0.2">
      <c r="E89" s="22"/>
      <c r="F89" s="22"/>
    </row>
    <row r="90" spans="5:6" s="278" customFormat="1" x14ac:dyDescent="0.2">
      <c r="E90" s="22"/>
      <c r="F90" s="22"/>
    </row>
    <row r="91" spans="5:6" s="278" customFormat="1" x14ac:dyDescent="0.2">
      <c r="E91" s="22"/>
      <c r="F91" s="22"/>
    </row>
    <row r="92" spans="5:6" s="278" customFormat="1" x14ac:dyDescent="0.2">
      <c r="E92" s="22"/>
      <c r="F92" s="22"/>
    </row>
    <row r="93" spans="5:6" s="278" customFormat="1" x14ac:dyDescent="0.2">
      <c r="E93" s="22"/>
      <c r="F93" s="22"/>
    </row>
    <row r="94" spans="5:6" s="278" customFormat="1" x14ac:dyDescent="0.2">
      <c r="E94" s="22"/>
      <c r="F94" s="22"/>
    </row>
    <row r="95" spans="5:6" s="278" customFormat="1" x14ac:dyDescent="0.2">
      <c r="E95" s="22"/>
      <c r="F95" s="22"/>
    </row>
    <row r="96" spans="5:6" s="278" customFormat="1" x14ac:dyDescent="0.2">
      <c r="E96" s="22"/>
      <c r="F96" s="22"/>
    </row>
    <row r="97" spans="5:6" s="278" customFormat="1" x14ac:dyDescent="0.2">
      <c r="E97" s="22"/>
      <c r="F97" s="22"/>
    </row>
    <row r="98" spans="5:6" s="278" customFormat="1" x14ac:dyDescent="0.2">
      <c r="E98" s="22"/>
      <c r="F98" s="22"/>
    </row>
    <row r="99" spans="5:6" s="278" customFormat="1" x14ac:dyDescent="0.2">
      <c r="E99" s="22"/>
      <c r="F99" s="22"/>
    </row>
    <row r="100" spans="5:6" s="278" customFormat="1" x14ac:dyDescent="0.2">
      <c r="E100" s="22"/>
      <c r="F100" s="22"/>
    </row>
    <row r="101" spans="5:6" s="278" customFormat="1" x14ac:dyDescent="0.2">
      <c r="E101" s="22"/>
      <c r="F101" s="22"/>
    </row>
    <row r="102" spans="5:6" s="278" customFormat="1" x14ac:dyDescent="0.2">
      <c r="E102" s="22"/>
      <c r="F102" s="22"/>
    </row>
    <row r="103" spans="5:6" s="278" customFormat="1" x14ac:dyDescent="0.2">
      <c r="E103" s="22"/>
      <c r="F103" s="22"/>
    </row>
    <row r="104" spans="5:6" s="278" customFormat="1" x14ac:dyDescent="0.2">
      <c r="E104" s="22"/>
      <c r="F104" s="22"/>
    </row>
    <row r="105" spans="5:6" s="278" customFormat="1" x14ac:dyDescent="0.2">
      <c r="E105" s="22"/>
      <c r="F105" s="22"/>
    </row>
    <row r="106" spans="5:6" s="278" customFormat="1" x14ac:dyDescent="0.2">
      <c r="E106" s="22"/>
      <c r="F106" s="22"/>
    </row>
    <row r="107" spans="5:6" s="278" customFormat="1" x14ac:dyDescent="0.2">
      <c r="E107" s="22"/>
      <c r="F107" s="22"/>
    </row>
    <row r="108" spans="5:6" s="278" customFormat="1" x14ac:dyDescent="0.2">
      <c r="E108" s="22"/>
      <c r="F108" s="22"/>
    </row>
    <row r="109" spans="5:6" s="278" customFormat="1" x14ac:dyDescent="0.2">
      <c r="E109" s="22"/>
      <c r="F109" s="22"/>
    </row>
    <row r="110" spans="5:6" s="278" customFormat="1" x14ac:dyDescent="0.2">
      <c r="E110" s="22"/>
      <c r="F110" s="22"/>
    </row>
    <row r="111" spans="5:6" s="278" customFormat="1" x14ac:dyDescent="0.2">
      <c r="E111" s="22"/>
      <c r="F111" s="22"/>
    </row>
    <row r="112" spans="5:6" s="278" customFormat="1" x14ac:dyDescent="0.2">
      <c r="E112" s="22"/>
      <c r="F112" s="22"/>
    </row>
    <row r="113" spans="5:6" s="278" customFormat="1" x14ac:dyDescent="0.2">
      <c r="E113" s="22"/>
      <c r="F113" s="22"/>
    </row>
    <row r="114" spans="5:6" s="278" customFormat="1" x14ac:dyDescent="0.2">
      <c r="E114" s="22"/>
      <c r="F114" s="22"/>
    </row>
    <row r="115" spans="5:6" s="278" customFormat="1" x14ac:dyDescent="0.2">
      <c r="E115" s="22"/>
      <c r="F115" s="22"/>
    </row>
    <row r="116" spans="5:6" s="278" customFormat="1" x14ac:dyDescent="0.2">
      <c r="E116" s="22"/>
      <c r="F116" s="22"/>
    </row>
    <row r="117" spans="5:6" s="278" customFormat="1" x14ac:dyDescent="0.2">
      <c r="E117" s="22"/>
      <c r="F117" s="22"/>
    </row>
    <row r="118" spans="5:6" s="278" customFormat="1" x14ac:dyDescent="0.2">
      <c r="E118" s="22"/>
      <c r="F118" s="22"/>
    </row>
    <row r="119" spans="5:6" s="278" customFormat="1" x14ac:dyDescent="0.2">
      <c r="E119" s="22"/>
      <c r="F119" s="22"/>
    </row>
    <row r="120" spans="5:6" s="278" customFormat="1" x14ac:dyDescent="0.2">
      <c r="E120" s="22"/>
      <c r="F120" s="22"/>
    </row>
    <row r="121" spans="5:6" s="278" customFormat="1" x14ac:dyDescent="0.2">
      <c r="E121" s="22"/>
      <c r="F121" s="22"/>
    </row>
    <row r="122" spans="5:6" s="278" customFormat="1" x14ac:dyDescent="0.2">
      <c r="E122" s="22"/>
      <c r="F122" s="22"/>
    </row>
  </sheetData>
  <sheetProtection algorithmName="SHA-512" hashValue="YhyircBAyqkrb/J8uHf4U396HDjyXGSvqov6r4lGRiFHJ3Bi+a2/CrTFV74iH8MEeYbn08jLGZTTqaY1aDkHXw==" saltValue="18usQLQkWHc5Jb8hC/dJxQ==" spinCount="100000" sheet="1" objects="1" scenarios="1" selectLockedCells="1"/>
  <mergeCells count="37">
    <mergeCell ref="A14:C14"/>
    <mergeCell ref="E14:J14"/>
    <mergeCell ref="B1:J1"/>
    <mergeCell ref="B2:J2"/>
    <mergeCell ref="A3:E3"/>
    <mergeCell ref="A4:C4"/>
    <mergeCell ref="C5:E5"/>
    <mergeCell ref="C6:E6"/>
    <mergeCell ref="C7:E7"/>
    <mergeCell ref="C8:E8"/>
    <mergeCell ref="C9:E9"/>
    <mergeCell ref="C10:E10"/>
    <mergeCell ref="A13:C13"/>
    <mergeCell ref="A15:C15"/>
    <mergeCell ref="E15:J15"/>
    <mergeCell ref="A16:C16"/>
    <mergeCell ref="E16:J16"/>
    <mergeCell ref="A17:C17"/>
    <mergeCell ref="E17:J17"/>
    <mergeCell ref="A24:C24"/>
    <mergeCell ref="H24:J24"/>
    <mergeCell ref="A18:C18"/>
    <mergeCell ref="E18:J18"/>
    <mergeCell ref="A19:C19"/>
    <mergeCell ref="E19:J19"/>
    <mergeCell ref="A20:C20"/>
    <mergeCell ref="E20:J20"/>
    <mergeCell ref="A21:C21"/>
    <mergeCell ref="E21:J21"/>
    <mergeCell ref="A22:J22"/>
    <mergeCell ref="A23:C23"/>
    <mergeCell ref="H23:J23"/>
    <mergeCell ref="A25:C25"/>
    <mergeCell ref="H25:J25"/>
    <mergeCell ref="H26:J26"/>
    <mergeCell ref="A28:C28"/>
    <mergeCell ref="A31:J31"/>
  </mergeCells>
  <phoneticPr fontId="3" type="noConversion"/>
  <conditionalFormatting sqref="C5:D9 I5:I8">
    <cfRule type="containsBlanks" dxfId="273" priority="9">
      <formula>LEN(TRIM(C5))=0</formula>
    </cfRule>
  </conditionalFormatting>
  <conditionalFormatting sqref="I9">
    <cfRule type="cellIs" dxfId="272" priority="5" operator="equal">
      <formula>"PASS"</formula>
    </cfRule>
    <cfRule type="cellIs" dxfId="271" priority="6" operator="equal">
      <formula>"FAIL"</formula>
    </cfRule>
  </conditionalFormatting>
  <conditionalFormatting sqref="C10:E10">
    <cfRule type="cellIs" dxfId="270" priority="7" operator="equal">
      <formula>"Female"</formula>
    </cfRule>
    <cfRule type="cellIs" dxfId="269" priority="8" operator="equal">
      <formula>"Male"</formula>
    </cfRule>
  </conditionalFormatting>
  <conditionalFormatting sqref="I10">
    <cfRule type="cellIs" dxfId="268" priority="3" operator="equal">
      <formula>"whistle"</formula>
    </cfRule>
    <cfRule type="cellIs" dxfId="267" priority="4" operator="equal">
      <formula>"voice"</formula>
    </cfRule>
  </conditionalFormatting>
  <conditionalFormatting sqref="D15">
    <cfRule type="top10" dxfId="266" priority="1" rank="10"/>
    <cfRule type="top10" dxfId="265" priority="2" rank="10"/>
  </conditionalFormatting>
  <dataValidations disablePrompts="1" count="2">
    <dataValidation type="list" allowBlank="1" showInputMessage="1" showErrorMessage="1" sqref="I9:I10 D15:D21">
      <formula1>"PASS,FAIL"</formula1>
    </dataValidation>
    <dataValidation type="list" allowBlank="1" showInputMessage="1" showErrorMessage="1" sqref="C10">
      <formula1>"Male,Female"</formula1>
    </dataValidation>
  </dataValidations>
  <pageMargins left="0.70000000000000007" right="0.2" top="0.59055118110236227" bottom="0.28000000000000003" header="0.17000000000000004" footer="0.08"/>
  <pageSetup orientation="portrait" horizontalDpi="1200" verticalDpi="1200" r:id="rId1"/>
  <headerFooter>
    <oddFooter>&amp;R&amp;6 10/18/2018</oddFooter>
  </headerFooter>
  <drawing r:id="rId2"/>
  <extLst>
    <ext xmlns:mx="http://schemas.microsoft.com/office/mac/excel/2008/main" uri="{64002731-A6B0-56B0-2670-7721B7C09600}">
      <mx:PLV Mode="1"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M141"/>
  <sheetViews>
    <sheetView view="pageLayout" topLeftCell="A28" zoomScale="150" zoomScaleNormal="200" zoomScalePageLayoutView="150" workbookViewId="0">
      <selection activeCell="G45" sqref="G45"/>
    </sheetView>
  </sheetViews>
  <sheetFormatPr defaultColWidth="9.140625" defaultRowHeight="12.75" x14ac:dyDescent="0.2"/>
  <cols>
    <col min="1" max="1" width="2.42578125" style="173" customWidth="1"/>
    <col min="2" max="2" width="9.140625" style="173" customWidth="1"/>
    <col min="3" max="3" width="15.85546875" style="173" customWidth="1"/>
    <col min="4" max="4" width="7.140625" style="173" customWidth="1"/>
    <col min="5" max="5" width="8.7109375" style="173" customWidth="1"/>
    <col min="6" max="7" width="7" style="173" customWidth="1"/>
    <col min="8" max="8" width="4.42578125" style="173" customWidth="1"/>
    <col min="9" max="9" width="21.7109375" style="173" customWidth="1"/>
    <col min="10" max="10" width="8.28515625" style="173" customWidth="1"/>
    <col min="11" max="65" width="9.140625" style="174"/>
    <col min="66" max="16384" width="9.140625" style="173"/>
  </cols>
  <sheetData>
    <row r="1" spans="1:65" ht="30.75" customHeight="1" x14ac:dyDescent="0.2">
      <c r="A1" s="235"/>
      <c r="B1" s="564" t="s">
        <v>8</v>
      </c>
      <c r="C1" s="564"/>
      <c r="D1" s="564"/>
      <c r="E1" s="564"/>
      <c r="F1" s="564"/>
      <c r="G1" s="564"/>
      <c r="H1" s="564"/>
      <c r="I1" s="564"/>
      <c r="J1" s="565"/>
    </row>
    <row r="2" spans="1:65" ht="23.1" customHeight="1" x14ac:dyDescent="0.2">
      <c r="A2" s="234"/>
      <c r="B2" s="566" t="s">
        <v>141</v>
      </c>
      <c r="C2" s="566"/>
      <c r="D2" s="566"/>
      <c r="E2" s="566"/>
      <c r="F2" s="566"/>
      <c r="G2" s="566"/>
      <c r="H2" s="566"/>
      <c r="I2" s="566"/>
      <c r="J2" s="567"/>
    </row>
    <row r="3" spans="1:65" ht="15.95" customHeight="1" x14ac:dyDescent="0.2">
      <c r="A3" s="568" t="str">
        <f>CONCATENATE("Organizing club: ",Info!$B$3)</f>
        <v xml:space="preserve">Organizing club: </v>
      </c>
      <c r="B3" s="569"/>
      <c r="C3" s="569"/>
      <c r="D3" s="569"/>
      <c r="E3" s="569"/>
      <c r="F3" s="233"/>
      <c r="G3" s="174"/>
      <c r="H3" s="174" t="str">
        <f>CONCATENATE("Date: ",Info!$B$4)</f>
        <v xml:space="preserve">Date: </v>
      </c>
      <c r="I3" s="232"/>
      <c r="J3" s="175"/>
    </row>
    <row r="4" spans="1:65" ht="2.1" customHeight="1" x14ac:dyDescent="0.2">
      <c r="A4" s="570"/>
      <c r="B4" s="571"/>
      <c r="C4" s="571"/>
      <c r="D4" s="174"/>
      <c r="E4" s="174"/>
      <c r="F4" s="174"/>
      <c r="G4" s="174"/>
      <c r="H4" s="174"/>
      <c r="I4" s="174"/>
      <c r="J4" s="175"/>
    </row>
    <row r="5" spans="1:65" x14ac:dyDescent="0.2">
      <c r="A5" s="176" t="s">
        <v>21</v>
      </c>
      <c r="B5" s="174"/>
      <c r="C5" s="553"/>
      <c r="D5" s="553"/>
      <c r="E5" s="553"/>
      <c r="F5" s="231"/>
      <c r="G5" s="174" t="s">
        <v>24</v>
      </c>
      <c r="H5" s="174"/>
      <c r="I5" s="249"/>
      <c r="J5" s="175"/>
    </row>
    <row r="6" spans="1:65" x14ac:dyDescent="0.2">
      <c r="A6" s="176" t="s">
        <v>22</v>
      </c>
      <c r="B6" s="174"/>
      <c r="C6" s="553"/>
      <c r="D6" s="553"/>
      <c r="E6" s="553"/>
      <c r="F6" s="231"/>
      <c r="G6" s="174" t="s">
        <v>25</v>
      </c>
      <c r="H6" s="174"/>
      <c r="I6" s="249"/>
      <c r="J6" s="175"/>
    </row>
    <row r="7" spans="1:65" x14ac:dyDescent="0.2">
      <c r="A7" s="176" t="s">
        <v>31</v>
      </c>
      <c r="B7" s="174"/>
      <c r="C7" s="553"/>
      <c r="D7" s="553"/>
      <c r="E7" s="553"/>
      <c r="F7" s="231"/>
      <c r="G7" s="174" t="s">
        <v>34</v>
      </c>
      <c r="H7" s="174"/>
      <c r="I7" s="249"/>
      <c r="J7" s="175"/>
    </row>
    <row r="8" spans="1:65" x14ac:dyDescent="0.2">
      <c r="A8" s="176" t="s">
        <v>32</v>
      </c>
      <c r="B8" s="174"/>
      <c r="C8" s="554"/>
      <c r="D8" s="554"/>
      <c r="E8" s="554"/>
      <c r="F8" s="231"/>
      <c r="G8" s="174" t="s">
        <v>23</v>
      </c>
      <c r="H8" s="174"/>
      <c r="I8" s="249"/>
      <c r="J8" s="175"/>
    </row>
    <row r="9" spans="1:65" x14ac:dyDescent="0.2">
      <c r="A9" s="176" t="s">
        <v>33</v>
      </c>
      <c r="B9" s="174"/>
      <c r="C9" s="555"/>
      <c r="D9" s="555"/>
      <c r="E9" s="555"/>
      <c r="F9" s="231"/>
      <c r="G9" s="174" t="s">
        <v>16</v>
      </c>
      <c r="H9" s="174"/>
      <c r="I9" s="250"/>
      <c r="J9" s="175"/>
    </row>
    <row r="10" spans="1:65" x14ac:dyDescent="0.2">
      <c r="A10" s="176" t="s">
        <v>42</v>
      </c>
      <c r="B10" s="174"/>
      <c r="C10" s="556"/>
      <c r="D10" s="556"/>
      <c r="E10" s="556"/>
      <c r="F10" s="230"/>
      <c r="G10" s="174"/>
      <c r="H10" s="174"/>
      <c r="I10" s="174"/>
      <c r="J10" s="175"/>
    </row>
    <row r="11" spans="1:65" s="224" customFormat="1" ht="3.95" customHeight="1" thickBot="1" x14ac:dyDescent="0.25">
      <c r="A11" s="557"/>
      <c r="B11" s="558"/>
      <c r="C11" s="558"/>
      <c r="D11" s="225"/>
      <c r="E11" s="225"/>
      <c r="F11" s="225"/>
      <c r="G11" s="225"/>
      <c r="H11" s="225"/>
      <c r="I11" s="225"/>
      <c r="J11" s="229"/>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row>
    <row r="12" spans="1:65" s="224" customFormat="1" ht="15.95" customHeight="1" thickBot="1" x14ac:dyDescent="0.25">
      <c r="A12" s="559" t="s">
        <v>140</v>
      </c>
      <c r="B12" s="560"/>
      <c r="C12" s="560"/>
      <c r="D12" s="228" t="s">
        <v>0</v>
      </c>
      <c r="E12" s="226" t="s">
        <v>63</v>
      </c>
      <c r="F12" s="227" t="s">
        <v>66</v>
      </c>
      <c r="G12" s="226" t="s">
        <v>27</v>
      </c>
      <c r="H12" s="559" t="s">
        <v>2</v>
      </c>
      <c r="I12" s="560"/>
      <c r="J12" s="561"/>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row>
    <row r="13" spans="1:65" ht="14.1" customHeight="1" x14ac:dyDescent="0.2">
      <c r="A13" s="537" t="s">
        <v>9</v>
      </c>
      <c r="B13" s="538"/>
      <c r="C13" s="538"/>
      <c r="D13" s="223">
        <v>6</v>
      </c>
      <c r="E13" s="188"/>
      <c r="F13" s="188"/>
      <c r="G13" s="188"/>
      <c r="H13" s="479"/>
      <c r="I13" s="479"/>
      <c r="J13" s="513"/>
    </row>
    <row r="14" spans="1:65" ht="14.1" customHeight="1" x14ac:dyDescent="0.2">
      <c r="A14" s="562" t="s">
        <v>126</v>
      </c>
      <c r="B14" s="563"/>
      <c r="C14" s="563"/>
      <c r="D14" s="222">
        <v>12</v>
      </c>
      <c r="E14" s="193"/>
      <c r="F14" s="193"/>
      <c r="G14" s="193"/>
      <c r="H14" s="493"/>
      <c r="I14" s="493"/>
      <c r="J14" s="499"/>
    </row>
    <row r="15" spans="1:65" ht="14.1" customHeight="1" x14ac:dyDescent="0.2">
      <c r="A15" s="550" t="s">
        <v>139</v>
      </c>
      <c r="B15" s="551"/>
      <c r="C15" s="552"/>
      <c r="D15" s="222">
        <v>12</v>
      </c>
      <c r="E15" s="193"/>
      <c r="F15" s="193"/>
      <c r="G15" s="193"/>
      <c r="H15" s="493"/>
      <c r="I15" s="493"/>
      <c r="J15" s="499"/>
    </row>
    <row r="16" spans="1:65" ht="14.1" customHeight="1" x14ac:dyDescent="0.2">
      <c r="A16" s="546" t="s">
        <v>124</v>
      </c>
      <c r="B16" s="547"/>
      <c r="C16" s="547"/>
      <c r="D16" s="222">
        <v>5</v>
      </c>
      <c r="E16" s="193"/>
      <c r="F16" s="193"/>
      <c r="G16" s="193"/>
      <c r="H16" s="493"/>
      <c r="I16" s="493"/>
      <c r="J16" s="499"/>
    </row>
    <row r="17" spans="1:10" s="174" customFormat="1" ht="14.1" customHeight="1" x14ac:dyDescent="0.2">
      <c r="A17" s="546" t="s">
        <v>123</v>
      </c>
      <c r="B17" s="547"/>
      <c r="C17" s="547"/>
      <c r="D17" s="222">
        <v>10</v>
      </c>
      <c r="E17" s="193"/>
      <c r="F17" s="193"/>
      <c r="G17" s="193"/>
      <c r="H17" s="493"/>
      <c r="I17" s="493"/>
      <c r="J17" s="499"/>
    </row>
    <row r="18" spans="1:10" s="174" customFormat="1" ht="14.1" customHeight="1" thickBot="1" x14ac:dyDescent="0.25">
      <c r="A18" s="548" t="s">
        <v>122</v>
      </c>
      <c r="B18" s="549"/>
      <c r="C18" s="549"/>
      <c r="D18" s="221">
        <v>10</v>
      </c>
      <c r="E18" s="207"/>
      <c r="F18" s="207"/>
      <c r="G18" s="207"/>
      <c r="H18" s="519"/>
      <c r="I18" s="519"/>
      <c r="J18" s="520"/>
    </row>
    <row r="19" spans="1:10" s="174" customFormat="1" ht="14.1" customHeight="1" thickBot="1" x14ac:dyDescent="0.25">
      <c r="A19" s="465" t="s">
        <v>138</v>
      </c>
      <c r="B19" s="466"/>
      <c r="C19" s="466"/>
      <c r="D19" s="220">
        <v>55</v>
      </c>
      <c r="E19" s="181">
        <f>SUM(E13:E18)-SUM(G13:G18)</f>
        <v>0</v>
      </c>
      <c r="F19" s="180">
        <f>SUM(F13:F18)</f>
        <v>0</v>
      </c>
      <c r="G19" s="189">
        <f>SUM(G13:G18)</f>
        <v>0</v>
      </c>
      <c r="H19" s="468" t="str">
        <f>IF(E19&gt;=40,"Qualified","Not qualified")</f>
        <v>Not qualified</v>
      </c>
      <c r="I19" s="469"/>
      <c r="J19" s="470"/>
    </row>
    <row r="20" spans="1:10" s="174" customFormat="1" ht="15" customHeight="1" thickBot="1" x14ac:dyDescent="0.25">
      <c r="A20" s="541" t="s">
        <v>137</v>
      </c>
      <c r="B20" s="542"/>
      <c r="C20" s="543"/>
      <c r="D20" s="219">
        <v>15</v>
      </c>
      <c r="E20" s="218"/>
      <c r="F20" s="218"/>
      <c r="G20" s="218"/>
      <c r="H20" s="544"/>
      <c r="I20" s="544"/>
      <c r="J20" s="545"/>
    </row>
    <row r="21" spans="1:10" s="174" customFormat="1" ht="14.1" customHeight="1" thickBot="1" x14ac:dyDescent="0.25">
      <c r="A21" s="465" t="s">
        <v>136</v>
      </c>
      <c r="B21" s="466"/>
      <c r="C21" s="466"/>
      <c r="D21" s="217">
        <v>70</v>
      </c>
      <c r="E21" s="181">
        <f>SUM(E13:E18,E20)-SUM(G13:G18,G20)</f>
        <v>0</v>
      </c>
      <c r="F21" s="180">
        <f>SUM(F13:F18,F20)</f>
        <v>0</v>
      </c>
      <c r="G21" s="189">
        <f>SUM(G13:G18,G20)</f>
        <v>0</v>
      </c>
      <c r="H21" s="468" t="str">
        <f>IF(E21&gt;=50,"Qualified","Not qualified")</f>
        <v>Not qualified</v>
      </c>
      <c r="I21" s="469"/>
      <c r="J21" s="470"/>
    </row>
    <row r="22" spans="1:10" s="174" customFormat="1" ht="14.1" customHeight="1" thickBot="1" x14ac:dyDescent="0.25">
      <c r="A22" s="531" t="s">
        <v>135</v>
      </c>
      <c r="B22" s="532"/>
      <c r="C22" s="533"/>
      <c r="D22" s="216" t="s">
        <v>128</v>
      </c>
      <c r="E22" s="215" t="s">
        <v>134</v>
      </c>
      <c r="F22" s="216" t="s">
        <v>62</v>
      </c>
      <c r="G22" s="215" t="s">
        <v>27</v>
      </c>
      <c r="H22" s="534" t="s">
        <v>2</v>
      </c>
      <c r="I22" s="535"/>
      <c r="J22" s="536"/>
    </row>
    <row r="23" spans="1:10" s="174" customFormat="1" ht="14.1" customHeight="1" x14ac:dyDescent="0.2">
      <c r="A23" s="537" t="s">
        <v>9</v>
      </c>
      <c r="B23" s="538"/>
      <c r="C23" s="538"/>
      <c r="D23" s="214">
        <v>6</v>
      </c>
      <c r="E23" s="213"/>
      <c r="F23" s="213"/>
      <c r="G23" s="213"/>
      <c r="H23" s="539"/>
      <c r="I23" s="539"/>
      <c r="J23" s="540"/>
    </row>
    <row r="24" spans="1:10" s="174" customFormat="1" ht="14.1" customHeight="1" x14ac:dyDescent="0.2">
      <c r="A24" s="498" t="s">
        <v>126</v>
      </c>
      <c r="B24" s="491"/>
      <c r="C24" s="492"/>
      <c r="D24" s="187">
        <v>12</v>
      </c>
      <c r="E24" s="212"/>
      <c r="F24" s="212"/>
      <c r="G24" s="193"/>
      <c r="H24" s="528"/>
      <c r="I24" s="529"/>
      <c r="J24" s="530"/>
    </row>
    <row r="25" spans="1:10" s="174" customFormat="1" ht="14.1" customHeight="1" x14ac:dyDescent="0.2">
      <c r="A25" s="498" t="s">
        <v>133</v>
      </c>
      <c r="B25" s="491"/>
      <c r="C25" s="492"/>
      <c r="D25" s="187">
        <v>12</v>
      </c>
      <c r="E25" s="212"/>
      <c r="F25" s="212"/>
      <c r="G25" s="193"/>
      <c r="H25" s="528"/>
      <c r="I25" s="529"/>
      <c r="J25" s="530"/>
    </row>
    <row r="26" spans="1:10" s="174" customFormat="1" ht="14.1" customHeight="1" x14ac:dyDescent="0.2">
      <c r="A26" s="500" t="s">
        <v>124</v>
      </c>
      <c r="B26" s="501"/>
      <c r="C26" s="502"/>
      <c r="D26" s="187">
        <v>10</v>
      </c>
      <c r="E26" s="193"/>
      <c r="F26" s="193"/>
      <c r="G26" s="193"/>
      <c r="H26" s="528"/>
      <c r="I26" s="529"/>
      <c r="J26" s="530"/>
    </row>
    <row r="27" spans="1:10" s="174" customFormat="1" ht="14.1" customHeight="1" x14ac:dyDescent="0.2">
      <c r="A27" s="498" t="s">
        <v>123</v>
      </c>
      <c r="B27" s="491"/>
      <c r="C27" s="492"/>
      <c r="D27" s="187">
        <v>20</v>
      </c>
      <c r="E27" s="184"/>
      <c r="F27" s="184"/>
      <c r="G27" s="184"/>
      <c r="H27" s="503"/>
      <c r="I27" s="503"/>
      <c r="J27" s="504"/>
    </row>
    <row r="28" spans="1:10" s="174" customFormat="1" ht="14.1" customHeight="1" x14ac:dyDescent="0.2">
      <c r="A28" s="498" t="s">
        <v>122</v>
      </c>
      <c r="B28" s="491"/>
      <c r="C28" s="492"/>
      <c r="D28" s="187">
        <v>10</v>
      </c>
      <c r="E28" s="193"/>
      <c r="F28" s="193"/>
      <c r="G28" s="193"/>
      <c r="H28" s="493"/>
      <c r="I28" s="493"/>
      <c r="J28" s="499"/>
    </row>
    <row r="29" spans="1:10" s="174" customFormat="1" ht="14.1" customHeight="1" thickBot="1" x14ac:dyDescent="0.25">
      <c r="A29" s="526" t="s">
        <v>121</v>
      </c>
      <c r="B29" s="494"/>
      <c r="C29" s="527"/>
      <c r="D29" s="208">
        <v>15</v>
      </c>
      <c r="E29" s="207"/>
      <c r="F29" s="207"/>
      <c r="G29" s="207"/>
      <c r="H29" s="519"/>
      <c r="I29" s="519"/>
      <c r="J29" s="520"/>
    </row>
    <row r="30" spans="1:10" s="174" customFormat="1" ht="14.1" customHeight="1" thickBot="1" x14ac:dyDescent="0.25">
      <c r="A30" s="521" t="s">
        <v>132</v>
      </c>
      <c r="B30" s="522"/>
      <c r="C30" s="522"/>
      <c r="D30" s="206">
        <v>85</v>
      </c>
      <c r="E30" s="206">
        <f>SUM(E23:E29)-SUM(G23:G29)</f>
        <v>0</v>
      </c>
      <c r="F30" s="211">
        <f>SUM(F23:F29)</f>
        <v>0</v>
      </c>
      <c r="G30" s="210">
        <f>SUM(G23:G29)</f>
        <v>0</v>
      </c>
      <c r="H30" s="523" t="str">
        <f>IF(E30&gt;=65,"Qualified","Not qualified")</f>
        <v>Not qualified</v>
      </c>
      <c r="I30" s="524"/>
      <c r="J30" s="525"/>
    </row>
    <row r="31" spans="1:10" s="174" customFormat="1" ht="14.1" customHeight="1" x14ac:dyDescent="0.2">
      <c r="A31" s="476" t="s">
        <v>119</v>
      </c>
      <c r="B31" s="477"/>
      <c r="C31" s="478"/>
      <c r="D31" s="197">
        <v>20</v>
      </c>
      <c r="E31" s="209"/>
      <c r="F31" s="209"/>
      <c r="G31" s="209"/>
      <c r="H31" s="514"/>
      <c r="I31" s="514"/>
      <c r="J31" s="515"/>
    </row>
    <row r="32" spans="1:10" s="174" customFormat="1" ht="24.95" customHeight="1" thickBot="1" x14ac:dyDescent="0.25">
      <c r="A32" s="516" t="s">
        <v>131</v>
      </c>
      <c r="B32" s="517"/>
      <c r="C32" s="518"/>
      <c r="D32" s="207">
        <v>15</v>
      </c>
      <c r="E32" s="207"/>
      <c r="F32" s="207"/>
      <c r="G32" s="207"/>
      <c r="H32" s="519"/>
      <c r="I32" s="519"/>
      <c r="J32" s="520"/>
    </row>
    <row r="33" spans="1:10" s="174" customFormat="1" ht="14.1" customHeight="1" thickBot="1" x14ac:dyDescent="0.25">
      <c r="A33" s="521" t="s">
        <v>130</v>
      </c>
      <c r="B33" s="522"/>
      <c r="C33" s="522"/>
      <c r="D33" s="204">
        <f>SUM(D31:D32)</f>
        <v>35</v>
      </c>
      <c r="E33" s="206">
        <f>SUM(E23:E29,E31:E32)-SUM(G23:G29,G31:G32)</f>
        <v>0</v>
      </c>
      <c r="F33" s="205">
        <f>SUM(F23:F29,F31:F32)</f>
        <v>0</v>
      </c>
      <c r="G33" s="204">
        <f>SUM(G23:G29,G31:G32)</f>
        <v>0</v>
      </c>
      <c r="H33" s="523" t="str">
        <f>IF(E33&gt;=120,"Qualified","Not qualified")</f>
        <v>Not qualified</v>
      </c>
      <c r="I33" s="524"/>
      <c r="J33" s="525"/>
    </row>
    <row r="34" spans="1:10" s="174" customFormat="1" ht="14.1" customHeight="1" thickBot="1" x14ac:dyDescent="0.25">
      <c r="A34" s="505" t="s">
        <v>129</v>
      </c>
      <c r="B34" s="506"/>
      <c r="C34" s="506"/>
      <c r="D34" s="203" t="s">
        <v>128</v>
      </c>
      <c r="E34" s="202" t="s">
        <v>127</v>
      </c>
      <c r="F34" s="201" t="s">
        <v>66</v>
      </c>
      <c r="G34" s="200" t="s">
        <v>27</v>
      </c>
      <c r="H34" s="507" t="s">
        <v>2</v>
      </c>
      <c r="I34" s="508"/>
      <c r="J34" s="509"/>
    </row>
    <row r="35" spans="1:10" s="174" customFormat="1" ht="14.1" customHeight="1" x14ac:dyDescent="0.2">
      <c r="A35" s="510" t="s">
        <v>9</v>
      </c>
      <c r="B35" s="511"/>
      <c r="C35" s="512"/>
      <c r="D35" s="199">
        <v>6</v>
      </c>
      <c r="E35" s="198"/>
      <c r="F35" s="198"/>
      <c r="G35" s="197"/>
      <c r="H35" s="479"/>
      <c r="I35" s="479"/>
      <c r="J35" s="513"/>
    </row>
    <row r="36" spans="1:10" s="174" customFormat="1" ht="14.1" customHeight="1" x14ac:dyDescent="0.2">
      <c r="A36" s="498" t="s">
        <v>126</v>
      </c>
      <c r="B36" s="491"/>
      <c r="C36" s="492"/>
      <c r="D36" s="196">
        <v>12</v>
      </c>
      <c r="E36" s="195"/>
      <c r="F36" s="195"/>
      <c r="G36" s="194"/>
      <c r="H36" s="493"/>
      <c r="I36" s="493"/>
      <c r="J36" s="499"/>
    </row>
    <row r="37" spans="1:10" s="174" customFormat="1" ht="14.1" customHeight="1" x14ac:dyDescent="0.2">
      <c r="A37" s="498" t="s">
        <v>125</v>
      </c>
      <c r="B37" s="491"/>
      <c r="C37" s="492"/>
      <c r="D37" s="187">
        <v>12</v>
      </c>
      <c r="E37" s="193"/>
      <c r="F37" s="193"/>
      <c r="G37" s="193"/>
      <c r="H37" s="493"/>
      <c r="I37" s="493"/>
      <c r="J37" s="499"/>
    </row>
    <row r="38" spans="1:10" s="174" customFormat="1" ht="14.1" customHeight="1" x14ac:dyDescent="0.2">
      <c r="A38" s="500" t="s">
        <v>124</v>
      </c>
      <c r="B38" s="501"/>
      <c r="C38" s="502"/>
      <c r="D38" s="187">
        <v>10</v>
      </c>
      <c r="E38" s="184"/>
      <c r="F38" s="184"/>
      <c r="G38" s="184"/>
      <c r="H38" s="503"/>
      <c r="I38" s="503"/>
      <c r="J38" s="504"/>
    </row>
    <row r="39" spans="1:10" s="174" customFormat="1" ht="14.1" customHeight="1" x14ac:dyDescent="0.2">
      <c r="A39" s="498" t="s">
        <v>123</v>
      </c>
      <c r="B39" s="491"/>
      <c r="C39" s="492"/>
      <c r="D39" s="187">
        <v>20</v>
      </c>
      <c r="E39" s="193"/>
      <c r="F39" s="193"/>
      <c r="G39" s="193"/>
      <c r="H39" s="493"/>
      <c r="I39" s="493"/>
      <c r="J39" s="499"/>
    </row>
    <row r="40" spans="1:10" s="174" customFormat="1" ht="15" customHeight="1" x14ac:dyDescent="0.2">
      <c r="A40" s="490" t="s">
        <v>122</v>
      </c>
      <c r="B40" s="491"/>
      <c r="C40" s="492"/>
      <c r="D40" s="187">
        <v>10</v>
      </c>
      <c r="E40" s="193"/>
      <c r="F40" s="193"/>
      <c r="G40" s="193"/>
      <c r="H40" s="493"/>
      <c r="I40" s="493"/>
      <c r="J40" s="493"/>
    </row>
    <row r="41" spans="1:10" s="174" customFormat="1" ht="13.5" thickBot="1" x14ac:dyDescent="0.25">
      <c r="A41" s="494" t="s">
        <v>121</v>
      </c>
      <c r="B41" s="494"/>
      <c r="C41" s="494"/>
      <c r="D41" s="192">
        <v>15</v>
      </c>
      <c r="E41" s="191"/>
      <c r="F41" s="190"/>
      <c r="G41" s="190"/>
      <c r="H41" s="495"/>
      <c r="I41" s="496"/>
      <c r="J41" s="497"/>
    </row>
    <row r="42" spans="1:10" s="174" customFormat="1" ht="14.1" customHeight="1" thickBot="1" x14ac:dyDescent="0.25">
      <c r="A42" s="465" t="s">
        <v>120</v>
      </c>
      <c r="B42" s="466"/>
      <c r="C42" s="466"/>
      <c r="D42" s="181">
        <v>85</v>
      </c>
      <c r="E42" s="181">
        <f>SUM(E35:E41)-SUM(G35:G41)</f>
        <v>0</v>
      </c>
      <c r="F42" s="180">
        <f>SUM(F35:F41)</f>
        <v>0</v>
      </c>
      <c r="G42" s="189">
        <f>SUM(G35:G41)</f>
        <v>0</v>
      </c>
      <c r="H42" s="468" t="str">
        <f>IF(E42&gt;=65,"Qualified","Not qualified")</f>
        <v>Not qualified</v>
      </c>
      <c r="I42" s="469"/>
      <c r="J42" s="470"/>
    </row>
    <row r="43" spans="1:10" s="174" customFormat="1" ht="14.1" customHeight="1" x14ac:dyDescent="0.2">
      <c r="A43" s="476" t="s">
        <v>119</v>
      </c>
      <c r="B43" s="477"/>
      <c r="C43" s="478"/>
      <c r="D43" s="188">
        <v>20</v>
      </c>
      <c r="E43" s="188"/>
      <c r="F43" s="188"/>
      <c r="G43" s="188"/>
      <c r="H43" s="479"/>
      <c r="I43" s="479"/>
      <c r="J43" s="479"/>
    </row>
    <row r="44" spans="1:10" s="174" customFormat="1" ht="14.1" customHeight="1" x14ac:dyDescent="0.2">
      <c r="A44" s="480" t="s">
        <v>118</v>
      </c>
      <c r="B44" s="481"/>
      <c r="C44" s="482"/>
      <c r="D44" s="193">
        <v>20</v>
      </c>
      <c r="E44" s="186"/>
      <c r="F44" s="185"/>
      <c r="G44" s="184"/>
      <c r="H44" s="483"/>
      <c r="I44" s="484"/>
      <c r="J44" s="485"/>
    </row>
    <row r="45" spans="1:10" s="174" customFormat="1" ht="24" customHeight="1" thickBot="1" x14ac:dyDescent="0.25">
      <c r="A45" s="486" t="s">
        <v>117</v>
      </c>
      <c r="B45" s="487"/>
      <c r="C45" s="488"/>
      <c r="D45" s="182">
        <v>15</v>
      </c>
      <c r="E45" s="183"/>
      <c r="F45" s="182" t="s">
        <v>158</v>
      </c>
      <c r="G45" s="182"/>
      <c r="H45" s="489"/>
      <c r="I45" s="489"/>
      <c r="J45" s="489"/>
    </row>
    <row r="46" spans="1:10" s="174" customFormat="1" ht="16.5" thickBot="1" x14ac:dyDescent="0.25">
      <c r="A46" s="465" t="s">
        <v>116</v>
      </c>
      <c r="B46" s="466"/>
      <c r="C46" s="467"/>
      <c r="D46" s="181">
        <f>SUM(D43:D45)</f>
        <v>55</v>
      </c>
      <c r="E46" s="181">
        <f>SUM(E35:E41,E43:E45)-SUM(G35:G41,G43:G45)</f>
        <v>0</v>
      </c>
      <c r="F46" s="180">
        <f>SUM(F35:F41,F43:F45)</f>
        <v>0</v>
      </c>
      <c r="G46" s="181">
        <f>SUM(G35:G41,G43:G45)</f>
        <v>0</v>
      </c>
      <c r="H46" s="468" t="str">
        <f>IF(E46&gt;=140,"Qualified","Not qualified")</f>
        <v>Not qualified</v>
      </c>
      <c r="I46" s="469"/>
      <c r="J46" s="470"/>
    </row>
    <row r="47" spans="1:10" s="174" customFormat="1" ht="20.100000000000001" customHeight="1" x14ac:dyDescent="0.2">
      <c r="A47" s="178"/>
      <c r="B47" s="177"/>
      <c r="C47" s="177"/>
      <c r="D47" s="177"/>
      <c r="G47" s="177"/>
      <c r="H47" s="177"/>
      <c r="I47" s="177"/>
      <c r="J47" s="175"/>
    </row>
    <row r="48" spans="1:10" s="174" customFormat="1" x14ac:dyDescent="0.2">
      <c r="A48" s="471" t="str">
        <f>CONCATENATE("Judge: ",Info!$B$7)</f>
        <v xml:space="preserve">Judge: </v>
      </c>
      <c r="B48" s="472"/>
      <c r="C48" s="472"/>
      <c r="G48" s="174" t="str">
        <f>CONCATENATE("Trial secretary:",Info!$B$9)</f>
        <v>Trial secretary:</v>
      </c>
      <c r="J48" s="175"/>
    </row>
    <row r="49" spans="1:10" s="174" customFormat="1" x14ac:dyDescent="0.2">
      <c r="A49" s="176"/>
      <c r="J49" s="175"/>
    </row>
    <row r="50" spans="1:10" s="174" customFormat="1" ht="13.5" thickBot="1" x14ac:dyDescent="0.25">
      <c r="A50" s="473"/>
      <c r="B50" s="474"/>
      <c r="C50" s="474"/>
      <c r="D50" s="474"/>
      <c r="E50" s="474"/>
      <c r="F50" s="474"/>
      <c r="G50" s="474"/>
      <c r="H50" s="474"/>
      <c r="I50" s="474"/>
      <c r="J50" s="475"/>
    </row>
    <row r="51" spans="1:10" s="174" customFormat="1" x14ac:dyDescent="0.2"/>
    <row r="52" spans="1:10" s="174" customFormat="1" x14ac:dyDescent="0.2"/>
    <row r="53" spans="1:10" s="174" customFormat="1" x14ac:dyDescent="0.2"/>
    <row r="54" spans="1:10" s="174" customFormat="1" x14ac:dyDescent="0.2"/>
    <row r="55" spans="1:10" s="174" customFormat="1" x14ac:dyDescent="0.2"/>
    <row r="56" spans="1:10" s="174" customFormat="1" x14ac:dyDescent="0.2"/>
    <row r="57" spans="1:10" s="174" customFormat="1" x14ac:dyDescent="0.2"/>
    <row r="58" spans="1:10" s="174" customFormat="1" x14ac:dyDescent="0.2"/>
    <row r="59" spans="1:10" s="174" customFormat="1" x14ac:dyDescent="0.2"/>
    <row r="60" spans="1:10" s="174" customFormat="1" x14ac:dyDescent="0.2"/>
    <row r="61" spans="1:10" s="174" customFormat="1" x14ac:dyDescent="0.2"/>
    <row r="62" spans="1:10" s="174" customFormat="1" x14ac:dyDescent="0.2"/>
    <row r="63" spans="1:10" s="174" customFormat="1" x14ac:dyDescent="0.2"/>
    <row r="64" spans="1:10" s="174" customFormat="1" x14ac:dyDescent="0.2"/>
    <row r="65" s="174" customFormat="1" x14ac:dyDescent="0.2"/>
    <row r="66" s="174" customFormat="1" x14ac:dyDescent="0.2"/>
    <row r="67" s="174" customFormat="1" x14ac:dyDescent="0.2"/>
    <row r="68" s="174" customFormat="1" x14ac:dyDescent="0.2"/>
    <row r="69" s="174" customFormat="1" x14ac:dyDescent="0.2"/>
    <row r="70" s="174" customFormat="1" x14ac:dyDescent="0.2"/>
    <row r="71" s="174" customFormat="1" x14ac:dyDescent="0.2"/>
    <row r="72" s="174" customFormat="1" x14ac:dyDescent="0.2"/>
    <row r="73" s="174" customFormat="1" x14ac:dyDescent="0.2"/>
    <row r="74" s="174" customFormat="1" x14ac:dyDescent="0.2"/>
    <row r="75" s="174" customFormat="1" x14ac:dyDescent="0.2"/>
    <row r="76" s="174" customFormat="1" x14ac:dyDescent="0.2"/>
    <row r="77" s="174" customFormat="1" x14ac:dyDescent="0.2"/>
    <row r="78" s="174" customFormat="1" x14ac:dyDescent="0.2"/>
    <row r="79" s="174" customFormat="1" x14ac:dyDescent="0.2"/>
    <row r="80" s="174" customFormat="1" x14ac:dyDescent="0.2"/>
    <row r="81" s="174" customFormat="1" x14ac:dyDescent="0.2"/>
    <row r="82" s="174" customFormat="1" x14ac:dyDescent="0.2"/>
    <row r="83" s="174" customFormat="1" x14ac:dyDescent="0.2"/>
    <row r="84" s="174" customFormat="1" x14ac:dyDescent="0.2"/>
    <row r="85" s="174" customFormat="1" x14ac:dyDescent="0.2"/>
    <row r="86" s="174" customFormat="1" x14ac:dyDescent="0.2"/>
    <row r="87" s="174" customFormat="1" x14ac:dyDescent="0.2"/>
    <row r="88" s="174" customFormat="1" x14ac:dyDescent="0.2"/>
    <row r="89" s="174" customFormat="1" x14ac:dyDescent="0.2"/>
    <row r="90" s="174" customFormat="1" x14ac:dyDescent="0.2"/>
    <row r="91" s="174" customFormat="1" x14ac:dyDescent="0.2"/>
    <row r="92" s="174" customFormat="1" x14ac:dyDescent="0.2"/>
    <row r="93" s="174" customFormat="1" x14ac:dyDescent="0.2"/>
    <row r="94" s="174" customFormat="1" x14ac:dyDescent="0.2"/>
    <row r="95" s="174" customFormat="1" x14ac:dyDescent="0.2"/>
    <row r="96" s="174" customFormat="1" x14ac:dyDescent="0.2"/>
    <row r="97" s="174" customFormat="1" x14ac:dyDescent="0.2"/>
    <row r="98" s="174" customFormat="1" x14ac:dyDescent="0.2"/>
    <row r="99" s="174" customFormat="1" x14ac:dyDescent="0.2"/>
    <row r="100" s="174" customFormat="1" x14ac:dyDescent="0.2"/>
    <row r="101" s="174" customFormat="1" x14ac:dyDescent="0.2"/>
    <row r="102" s="174" customFormat="1" x14ac:dyDescent="0.2"/>
    <row r="103" s="174" customFormat="1" x14ac:dyDescent="0.2"/>
    <row r="104" s="174" customFormat="1" x14ac:dyDescent="0.2"/>
    <row r="105" s="174" customFormat="1" x14ac:dyDescent="0.2"/>
    <row r="106" s="174" customFormat="1" x14ac:dyDescent="0.2"/>
    <row r="107" s="174" customFormat="1" x14ac:dyDescent="0.2"/>
    <row r="108" s="174" customFormat="1" x14ac:dyDescent="0.2"/>
    <row r="109" s="174" customFormat="1" x14ac:dyDescent="0.2"/>
    <row r="110" s="174" customFormat="1" x14ac:dyDescent="0.2"/>
    <row r="111" s="174" customFormat="1" x14ac:dyDescent="0.2"/>
    <row r="112" s="174" customFormat="1" x14ac:dyDescent="0.2"/>
    <row r="113" s="174" customFormat="1" x14ac:dyDescent="0.2"/>
    <row r="114" s="174" customFormat="1" x14ac:dyDescent="0.2"/>
    <row r="115" s="174" customFormat="1" x14ac:dyDescent="0.2"/>
    <row r="116" s="174" customFormat="1" x14ac:dyDescent="0.2"/>
    <row r="117" s="174" customFormat="1" x14ac:dyDescent="0.2"/>
    <row r="118" s="174" customFormat="1" x14ac:dyDescent="0.2"/>
    <row r="119" s="174" customFormat="1" x14ac:dyDescent="0.2"/>
    <row r="120" s="174" customFormat="1" x14ac:dyDescent="0.2"/>
    <row r="121" s="174" customFormat="1" x14ac:dyDescent="0.2"/>
    <row r="122" s="174" customFormat="1" x14ac:dyDescent="0.2"/>
    <row r="123" s="174" customFormat="1" x14ac:dyDescent="0.2"/>
    <row r="124" s="174" customFormat="1" x14ac:dyDescent="0.2"/>
    <row r="125" s="174" customFormat="1" x14ac:dyDescent="0.2"/>
    <row r="126" s="174" customFormat="1" x14ac:dyDescent="0.2"/>
    <row r="127" s="174" customFormat="1" x14ac:dyDescent="0.2"/>
    <row r="128" s="174" customFormat="1" x14ac:dyDescent="0.2"/>
    <row r="129" s="174" customFormat="1" x14ac:dyDescent="0.2"/>
    <row r="130" s="174" customFormat="1" x14ac:dyDescent="0.2"/>
    <row r="131" s="174" customFormat="1" x14ac:dyDescent="0.2"/>
    <row r="132" s="174" customFormat="1" x14ac:dyDescent="0.2"/>
    <row r="133" s="174" customFormat="1" x14ac:dyDescent="0.2"/>
    <row r="134" s="174" customFormat="1" x14ac:dyDescent="0.2"/>
    <row r="135" s="174" customFormat="1" x14ac:dyDescent="0.2"/>
    <row r="136" s="174" customFormat="1" x14ac:dyDescent="0.2"/>
    <row r="137" s="174" customFormat="1" x14ac:dyDescent="0.2"/>
    <row r="138" s="174" customFormat="1" x14ac:dyDescent="0.2"/>
    <row r="139" s="174" customFormat="1" x14ac:dyDescent="0.2"/>
    <row r="140" s="174" customFormat="1" x14ac:dyDescent="0.2"/>
    <row r="141" s="174" customFormat="1" x14ac:dyDescent="0.2"/>
  </sheetData>
  <sheetProtection algorithmName="SHA-512" hashValue="ZACf1zpIUwUaTuhbhoOzDLlMuLZAqP/4ecYQd0pCzkyw5z1oBVrMbM5Bl+IWV2EhIhYhyU2QiS0eXm0B65SoBA==" saltValue="k4PFvSdmDB48r6SuvP42sQ==" spinCount="100000" sheet="1" objects="1" scenarios="1" selectLockedCells="1"/>
  <mergeCells count="83">
    <mergeCell ref="C6:E6"/>
    <mergeCell ref="B1:J1"/>
    <mergeCell ref="B2:J2"/>
    <mergeCell ref="A3:E3"/>
    <mergeCell ref="A4:C4"/>
    <mergeCell ref="C5:E5"/>
    <mergeCell ref="A15:C15"/>
    <mergeCell ref="H15:J15"/>
    <mergeCell ref="C7:E7"/>
    <mergeCell ref="C8:E8"/>
    <mergeCell ref="C9:E9"/>
    <mergeCell ref="C10:E10"/>
    <mergeCell ref="A11:C11"/>
    <mergeCell ref="A12:C12"/>
    <mergeCell ref="H12:J12"/>
    <mergeCell ref="A13:C13"/>
    <mergeCell ref="H13:J13"/>
    <mergeCell ref="A14:C14"/>
    <mergeCell ref="H14:J14"/>
    <mergeCell ref="A16:C16"/>
    <mergeCell ref="H16:J16"/>
    <mergeCell ref="A17:C17"/>
    <mergeCell ref="H17:J17"/>
    <mergeCell ref="A18:C18"/>
    <mergeCell ref="H18:J18"/>
    <mergeCell ref="A19:C19"/>
    <mergeCell ref="H19:J19"/>
    <mergeCell ref="A20:C20"/>
    <mergeCell ref="H20:J20"/>
    <mergeCell ref="A21:C21"/>
    <mergeCell ref="H21:J21"/>
    <mergeCell ref="A22:C22"/>
    <mergeCell ref="H22:J22"/>
    <mergeCell ref="A23:C23"/>
    <mergeCell ref="H23:J23"/>
    <mergeCell ref="A24:C24"/>
    <mergeCell ref="H24:J24"/>
    <mergeCell ref="A25:C25"/>
    <mergeCell ref="H25:J25"/>
    <mergeCell ref="A26:C26"/>
    <mergeCell ref="H26:J26"/>
    <mergeCell ref="A27:C27"/>
    <mergeCell ref="H27:J27"/>
    <mergeCell ref="A28:C28"/>
    <mergeCell ref="H28:J28"/>
    <mergeCell ref="A29:C29"/>
    <mergeCell ref="H29:J29"/>
    <mergeCell ref="A30:C30"/>
    <mergeCell ref="H30:J30"/>
    <mergeCell ref="A31:C31"/>
    <mergeCell ref="H31:J31"/>
    <mergeCell ref="A32:C32"/>
    <mergeCell ref="H32:J32"/>
    <mergeCell ref="A33:C33"/>
    <mergeCell ref="H33:J33"/>
    <mergeCell ref="A34:C34"/>
    <mergeCell ref="H34:J34"/>
    <mergeCell ref="A35:C35"/>
    <mergeCell ref="H35:J35"/>
    <mergeCell ref="A36:C36"/>
    <mergeCell ref="H36:J36"/>
    <mergeCell ref="A37:C37"/>
    <mergeCell ref="H37:J37"/>
    <mergeCell ref="A38:C38"/>
    <mergeCell ref="H38:J38"/>
    <mergeCell ref="A39:C39"/>
    <mergeCell ref="H39:J39"/>
    <mergeCell ref="A40:C40"/>
    <mergeCell ref="H40:J40"/>
    <mergeCell ref="A41:C41"/>
    <mergeCell ref="H41:J41"/>
    <mergeCell ref="A42:C42"/>
    <mergeCell ref="H42:J42"/>
    <mergeCell ref="A46:C46"/>
    <mergeCell ref="H46:J46"/>
    <mergeCell ref="A48:C48"/>
    <mergeCell ref="A50:J50"/>
    <mergeCell ref="A43:C43"/>
    <mergeCell ref="H43:J43"/>
    <mergeCell ref="A44:C44"/>
    <mergeCell ref="H44:J44"/>
    <mergeCell ref="A45:C45"/>
    <mergeCell ref="H45:J45"/>
  </mergeCells>
  <phoneticPr fontId="3" type="noConversion"/>
  <conditionalFormatting sqref="C5:D9 I5:I8">
    <cfRule type="containsBlanks" dxfId="264" priority="5">
      <formula>LEN(TRIM(C5))=0</formula>
    </cfRule>
  </conditionalFormatting>
  <conditionalFormatting sqref="C10:D10">
    <cfRule type="cellIs" dxfId="263" priority="3" operator="equal">
      <formula>"Female"</formula>
    </cfRule>
    <cfRule type="cellIs" dxfId="262" priority="4" operator="equal">
      <formula>"Male"</formula>
    </cfRule>
  </conditionalFormatting>
  <conditionalFormatting sqref="I9">
    <cfRule type="cellIs" dxfId="261" priority="1" operator="equal">
      <formula>"Whistle"</formula>
    </cfRule>
    <cfRule type="cellIs" dxfId="260" priority="2" operator="equal">
      <formula>"Voice"</formula>
    </cfRule>
  </conditionalFormatting>
  <dataValidations disablePrompts="1" count="5">
    <dataValidation type="list" allowBlank="1" showInputMessage="1" showErrorMessage="1" sqref="I9">
      <formula1>"Voice,Whistle"</formula1>
    </dataValidation>
    <dataValidation type="list" allowBlank="1" showInputMessage="1" showErrorMessage="1" sqref="C10">
      <formula1>"Male,Female"</formula1>
    </dataValidation>
    <dataValidation type="list" allowBlank="1" showInputMessage="1" showErrorMessage="1" sqref="D31 D43 D44">
      <formula1>"12,16,20"</formula1>
    </dataValidation>
    <dataValidation type="list" allowBlank="1" showInputMessage="1" showErrorMessage="1" sqref="D32">
      <formula1>"10,12,13,14,15"</formula1>
    </dataValidation>
    <dataValidation type="list" allowBlank="1" showInputMessage="1" showErrorMessage="1" sqref="D45">
      <formula1>"5,7,9,11,13,15"</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M141"/>
  <sheetViews>
    <sheetView view="pageLayout" topLeftCell="A22" zoomScale="150" zoomScaleNormal="200" zoomScalePageLayoutView="150" workbookViewId="0">
      <selection activeCell="F38" sqref="F38"/>
    </sheetView>
  </sheetViews>
  <sheetFormatPr defaultColWidth="9.140625" defaultRowHeight="12.75" x14ac:dyDescent="0.2"/>
  <cols>
    <col min="1" max="1" width="2.42578125" style="173" customWidth="1"/>
    <col min="2" max="2" width="9.140625" style="173" customWidth="1"/>
    <col min="3" max="3" width="15.85546875" style="173" customWidth="1"/>
    <col min="4" max="4" width="7.140625" style="173" customWidth="1"/>
    <col min="5" max="7" width="7" style="173" customWidth="1"/>
    <col min="8" max="8" width="4.42578125" style="173" customWidth="1"/>
    <col min="9" max="9" width="21.7109375" style="173" customWidth="1"/>
    <col min="10" max="10" width="8.28515625" style="173" customWidth="1"/>
    <col min="11" max="65" width="9.140625" style="271"/>
    <col min="66" max="16384" width="9.140625" style="173"/>
  </cols>
  <sheetData>
    <row r="1" spans="1:65" ht="30.75" customHeight="1" x14ac:dyDescent="0.2">
      <c r="A1" s="235"/>
      <c r="B1" s="564" t="s">
        <v>8</v>
      </c>
      <c r="C1" s="564"/>
      <c r="D1" s="564"/>
      <c r="E1" s="564"/>
      <c r="F1" s="564"/>
      <c r="G1" s="564"/>
      <c r="H1" s="564"/>
      <c r="I1" s="564"/>
      <c r="J1" s="565"/>
    </row>
    <row r="2" spans="1:65" ht="23.1" customHeight="1" x14ac:dyDescent="0.2">
      <c r="A2" s="234"/>
      <c r="B2" s="566" t="s">
        <v>141</v>
      </c>
      <c r="C2" s="566"/>
      <c r="D2" s="566"/>
      <c r="E2" s="566"/>
      <c r="F2" s="566"/>
      <c r="G2" s="566"/>
      <c r="H2" s="566"/>
      <c r="I2" s="566"/>
      <c r="J2" s="567"/>
    </row>
    <row r="3" spans="1:65" ht="15.95" customHeight="1" x14ac:dyDescent="0.2">
      <c r="A3" s="568" t="str">
        <f>CONCATENATE("Organizing club: ",Info!$B$3)</f>
        <v xml:space="preserve">Organizing club: </v>
      </c>
      <c r="B3" s="569"/>
      <c r="C3" s="569"/>
      <c r="D3" s="569"/>
      <c r="E3" s="569"/>
      <c r="F3" s="269"/>
      <c r="G3" s="271"/>
      <c r="H3" s="271" t="str">
        <f>CONCATENATE("Date: ",Info!$B$4)</f>
        <v xml:space="preserve">Date: </v>
      </c>
      <c r="I3" s="232"/>
      <c r="J3" s="175"/>
    </row>
    <row r="4" spans="1:65" ht="2.1" customHeight="1" x14ac:dyDescent="0.2">
      <c r="A4" s="570"/>
      <c r="B4" s="571"/>
      <c r="C4" s="571"/>
      <c r="D4" s="271"/>
      <c r="E4" s="271"/>
      <c r="F4" s="271"/>
      <c r="G4" s="271"/>
      <c r="H4" s="271"/>
      <c r="I4" s="271"/>
      <c r="J4" s="175"/>
    </row>
    <row r="5" spans="1:65" x14ac:dyDescent="0.2">
      <c r="A5" s="270" t="s">
        <v>21</v>
      </c>
      <c r="B5" s="271"/>
      <c r="C5" s="553"/>
      <c r="D5" s="553"/>
      <c r="E5" s="553"/>
      <c r="F5" s="231"/>
      <c r="G5" s="271" t="s">
        <v>24</v>
      </c>
      <c r="H5" s="271"/>
      <c r="I5" s="268"/>
      <c r="J5" s="175"/>
    </row>
    <row r="6" spans="1:65" x14ac:dyDescent="0.2">
      <c r="A6" s="270" t="s">
        <v>22</v>
      </c>
      <c r="B6" s="271"/>
      <c r="C6" s="553"/>
      <c r="D6" s="553"/>
      <c r="E6" s="553"/>
      <c r="F6" s="231"/>
      <c r="G6" s="271" t="s">
        <v>25</v>
      </c>
      <c r="H6" s="271"/>
      <c r="I6" s="268"/>
      <c r="J6" s="175"/>
    </row>
    <row r="7" spans="1:65" x14ac:dyDescent="0.2">
      <c r="A7" s="270" t="s">
        <v>31</v>
      </c>
      <c r="B7" s="271"/>
      <c r="C7" s="553"/>
      <c r="D7" s="553"/>
      <c r="E7" s="553"/>
      <c r="F7" s="231"/>
      <c r="G7" s="271" t="s">
        <v>34</v>
      </c>
      <c r="H7" s="271"/>
      <c r="I7" s="268"/>
      <c r="J7" s="175"/>
    </row>
    <row r="8" spans="1:65" x14ac:dyDescent="0.2">
      <c r="A8" s="270" t="s">
        <v>32</v>
      </c>
      <c r="B8" s="271"/>
      <c r="C8" s="554"/>
      <c r="D8" s="554"/>
      <c r="E8" s="554"/>
      <c r="F8" s="231"/>
      <c r="G8" s="271" t="s">
        <v>23</v>
      </c>
      <c r="H8" s="271"/>
      <c r="I8" s="268"/>
      <c r="J8" s="175"/>
    </row>
    <row r="9" spans="1:65" x14ac:dyDescent="0.2">
      <c r="A9" s="270" t="s">
        <v>33</v>
      </c>
      <c r="B9" s="271"/>
      <c r="C9" s="555"/>
      <c r="D9" s="555"/>
      <c r="E9" s="555"/>
      <c r="F9" s="231"/>
      <c r="G9" s="271" t="s">
        <v>16</v>
      </c>
      <c r="H9" s="271"/>
      <c r="I9" s="272"/>
      <c r="J9" s="175"/>
    </row>
    <row r="10" spans="1:65" x14ac:dyDescent="0.2">
      <c r="A10" s="270" t="s">
        <v>42</v>
      </c>
      <c r="B10" s="271"/>
      <c r="C10" s="556"/>
      <c r="D10" s="556"/>
      <c r="E10" s="556"/>
      <c r="F10" s="230"/>
      <c r="G10" s="271"/>
      <c r="H10" s="271"/>
      <c r="I10" s="271"/>
      <c r="J10" s="175"/>
    </row>
    <row r="11" spans="1:65" s="224" customFormat="1" ht="3.95" customHeight="1" thickBot="1" x14ac:dyDescent="0.25">
      <c r="A11" s="557"/>
      <c r="B11" s="558"/>
      <c r="C11" s="558"/>
      <c r="D11" s="273"/>
      <c r="E11" s="273"/>
      <c r="F11" s="273"/>
      <c r="G11" s="273"/>
      <c r="H11" s="273"/>
      <c r="I11" s="273"/>
      <c r="J11" s="229"/>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row>
    <row r="12" spans="1:65" s="224" customFormat="1" ht="15.95" customHeight="1" thickBot="1" x14ac:dyDescent="0.25">
      <c r="A12" s="559" t="s">
        <v>140</v>
      </c>
      <c r="B12" s="560"/>
      <c r="C12" s="560"/>
      <c r="D12" s="228" t="s">
        <v>0</v>
      </c>
      <c r="E12" s="226" t="s">
        <v>63</v>
      </c>
      <c r="F12" s="227" t="s">
        <v>66</v>
      </c>
      <c r="G12" s="226" t="s">
        <v>27</v>
      </c>
      <c r="H12" s="559" t="s">
        <v>2</v>
      </c>
      <c r="I12" s="560"/>
      <c r="J12" s="561"/>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row>
    <row r="13" spans="1:65" ht="14.1" customHeight="1" x14ac:dyDescent="0.2">
      <c r="A13" s="537" t="s">
        <v>9</v>
      </c>
      <c r="B13" s="538"/>
      <c r="C13" s="538"/>
      <c r="D13" s="223">
        <v>6</v>
      </c>
      <c r="E13" s="188"/>
      <c r="F13" s="188"/>
      <c r="G13" s="188"/>
      <c r="H13" s="479"/>
      <c r="I13" s="479"/>
      <c r="J13" s="513"/>
    </row>
    <row r="14" spans="1:65" ht="14.1" customHeight="1" x14ac:dyDescent="0.2">
      <c r="A14" s="562" t="s">
        <v>126</v>
      </c>
      <c r="B14" s="563"/>
      <c r="C14" s="563"/>
      <c r="D14" s="222">
        <v>12</v>
      </c>
      <c r="E14" s="193"/>
      <c r="F14" s="193"/>
      <c r="G14" s="193"/>
      <c r="H14" s="493"/>
      <c r="I14" s="493"/>
      <c r="J14" s="499"/>
    </row>
    <row r="15" spans="1:65" ht="14.1" customHeight="1" x14ac:dyDescent="0.2">
      <c r="A15" s="550" t="s">
        <v>139</v>
      </c>
      <c r="B15" s="551"/>
      <c r="C15" s="552"/>
      <c r="D15" s="222">
        <v>12</v>
      </c>
      <c r="E15" s="193"/>
      <c r="F15" s="193"/>
      <c r="G15" s="193"/>
      <c r="H15" s="493"/>
      <c r="I15" s="493"/>
      <c r="J15" s="499"/>
    </row>
    <row r="16" spans="1:65" ht="14.1" customHeight="1" x14ac:dyDescent="0.2">
      <c r="A16" s="546" t="s">
        <v>124</v>
      </c>
      <c r="B16" s="547"/>
      <c r="C16" s="547"/>
      <c r="D16" s="222">
        <v>5</v>
      </c>
      <c r="E16" s="193"/>
      <c r="F16" s="193"/>
      <c r="G16" s="193"/>
      <c r="H16" s="493"/>
      <c r="I16" s="493"/>
      <c r="J16" s="499"/>
    </row>
    <row r="17" spans="1:10" s="271" customFormat="1" ht="14.1" customHeight="1" x14ac:dyDescent="0.2">
      <c r="A17" s="546" t="s">
        <v>123</v>
      </c>
      <c r="B17" s="547"/>
      <c r="C17" s="547"/>
      <c r="D17" s="222">
        <v>10</v>
      </c>
      <c r="E17" s="193"/>
      <c r="F17" s="193"/>
      <c r="G17" s="193"/>
      <c r="H17" s="493"/>
      <c r="I17" s="493"/>
      <c r="J17" s="499"/>
    </row>
    <row r="18" spans="1:10" s="271" customFormat="1" ht="14.1" customHeight="1" thickBot="1" x14ac:dyDescent="0.25">
      <c r="A18" s="548" t="s">
        <v>122</v>
      </c>
      <c r="B18" s="549"/>
      <c r="C18" s="549"/>
      <c r="D18" s="221">
        <v>10</v>
      </c>
      <c r="E18" s="207" t="s">
        <v>158</v>
      </c>
      <c r="F18" s="207"/>
      <c r="G18" s="207"/>
      <c r="H18" s="519"/>
      <c r="I18" s="519"/>
      <c r="J18" s="520"/>
    </row>
    <row r="19" spans="1:10" s="271" customFormat="1" ht="14.1" customHeight="1" thickBot="1" x14ac:dyDescent="0.25">
      <c r="A19" s="465" t="s">
        <v>138</v>
      </c>
      <c r="B19" s="466"/>
      <c r="C19" s="466"/>
      <c r="D19" s="220">
        <v>55</v>
      </c>
      <c r="E19" s="181">
        <f>SUM(E13:E18)-SUM(G13:G18)</f>
        <v>0</v>
      </c>
      <c r="F19" s="180">
        <f>SUM(F13:F18)</f>
        <v>0</v>
      </c>
      <c r="G19" s="189">
        <f>SUM(G13:G18)</f>
        <v>0</v>
      </c>
      <c r="H19" s="468" t="str">
        <f>IF(E19&gt;=40,"Qualified","Not qualified")</f>
        <v>Not qualified</v>
      </c>
      <c r="I19" s="469"/>
      <c r="J19" s="470"/>
    </row>
    <row r="20" spans="1:10" s="271" customFormat="1" ht="15" customHeight="1" thickBot="1" x14ac:dyDescent="0.25">
      <c r="A20" s="541" t="s">
        <v>137</v>
      </c>
      <c r="B20" s="542"/>
      <c r="C20" s="543"/>
      <c r="D20" s="219">
        <v>15</v>
      </c>
      <c r="E20" s="218"/>
      <c r="F20" s="218"/>
      <c r="G20" s="218"/>
      <c r="H20" s="544"/>
      <c r="I20" s="544"/>
      <c r="J20" s="545"/>
    </row>
    <row r="21" spans="1:10" s="271" customFormat="1" ht="14.1" customHeight="1" thickBot="1" x14ac:dyDescent="0.25">
      <c r="A21" s="465" t="s">
        <v>136</v>
      </c>
      <c r="B21" s="466"/>
      <c r="C21" s="466"/>
      <c r="D21" s="217">
        <v>70</v>
      </c>
      <c r="E21" s="181">
        <f>SUM(E13:E18,E20)-SUM(G13:G18,G20)</f>
        <v>0</v>
      </c>
      <c r="F21" s="180">
        <f>SUM(F13:F18,F20)</f>
        <v>0</v>
      </c>
      <c r="G21" s="189">
        <f>SUM(G13:G18,G20)</f>
        <v>0</v>
      </c>
      <c r="H21" s="468" t="str">
        <f>IF(E21&gt;=50,"Qualified","Not qualified")</f>
        <v>Not qualified</v>
      </c>
      <c r="I21" s="469"/>
      <c r="J21" s="470"/>
    </row>
    <row r="22" spans="1:10" s="271" customFormat="1" ht="14.1" customHeight="1" thickBot="1" x14ac:dyDescent="0.25">
      <c r="A22" s="531" t="s">
        <v>135</v>
      </c>
      <c r="B22" s="532"/>
      <c r="C22" s="533"/>
      <c r="D22" s="216" t="s">
        <v>128</v>
      </c>
      <c r="E22" s="215" t="s">
        <v>134</v>
      </c>
      <c r="F22" s="216" t="s">
        <v>62</v>
      </c>
      <c r="G22" s="215" t="s">
        <v>27</v>
      </c>
      <c r="H22" s="534" t="s">
        <v>2</v>
      </c>
      <c r="I22" s="535"/>
      <c r="J22" s="536"/>
    </row>
    <row r="23" spans="1:10" s="271" customFormat="1" ht="14.1" customHeight="1" x14ac:dyDescent="0.2">
      <c r="A23" s="537" t="s">
        <v>9</v>
      </c>
      <c r="B23" s="538"/>
      <c r="C23" s="538"/>
      <c r="D23" s="214">
        <v>6</v>
      </c>
      <c r="E23" s="213"/>
      <c r="F23" s="213"/>
      <c r="G23" s="213"/>
      <c r="H23" s="539"/>
      <c r="I23" s="539"/>
      <c r="J23" s="540"/>
    </row>
    <row r="24" spans="1:10" s="271" customFormat="1" ht="14.1" customHeight="1" x14ac:dyDescent="0.2">
      <c r="A24" s="498" t="s">
        <v>126</v>
      </c>
      <c r="B24" s="491"/>
      <c r="C24" s="492"/>
      <c r="D24" s="187">
        <v>12</v>
      </c>
      <c r="E24" s="212"/>
      <c r="F24" s="212"/>
      <c r="G24" s="193"/>
      <c r="H24" s="528"/>
      <c r="I24" s="529"/>
      <c r="J24" s="530"/>
    </row>
    <row r="25" spans="1:10" s="271" customFormat="1" ht="14.1" customHeight="1" x14ac:dyDescent="0.2">
      <c r="A25" s="498" t="s">
        <v>133</v>
      </c>
      <c r="B25" s="491"/>
      <c r="C25" s="492"/>
      <c r="D25" s="187">
        <v>12</v>
      </c>
      <c r="E25" s="212"/>
      <c r="F25" s="212"/>
      <c r="G25" s="193"/>
      <c r="H25" s="528"/>
      <c r="I25" s="529"/>
      <c r="J25" s="530"/>
    </row>
    <row r="26" spans="1:10" s="271" customFormat="1" ht="14.1" customHeight="1" x14ac:dyDescent="0.2">
      <c r="A26" s="500" t="s">
        <v>124</v>
      </c>
      <c r="B26" s="501"/>
      <c r="C26" s="502"/>
      <c r="D26" s="187">
        <v>10</v>
      </c>
      <c r="E26" s="193"/>
      <c r="F26" s="193"/>
      <c r="G26" s="193"/>
      <c r="H26" s="528"/>
      <c r="I26" s="529"/>
      <c r="J26" s="530"/>
    </row>
    <row r="27" spans="1:10" s="271" customFormat="1" ht="14.1" customHeight="1" x14ac:dyDescent="0.2">
      <c r="A27" s="498" t="s">
        <v>123</v>
      </c>
      <c r="B27" s="491"/>
      <c r="C27" s="492"/>
      <c r="D27" s="187">
        <v>20</v>
      </c>
      <c r="E27" s="184"/>
      <c r="F27" s="184"/>
      <c r="G27" s="184"/>
      <c r="H27" s="503"/>
      <c r="I27" s="503"/>
      <c r="J27" s="504"/>
    </row>
    <row r="28" spans="1:10" s="271" customFormat="1" ht="14.1" customHeight="1" x14ac:dyDescent="0.2">
      <c r="A28" s="498" t="s">
        <v>122</v>
      </c>
      <c r="B28" s="491"/>
      <c r="C28" s="492"/>
      <c r="D28" s="187">
        <v>10</v>
      </c>
      <c r="E28" s="193"/>
      <c r="F28" s="193"/>
      <c r="G28" s="193"/>
      <c r="H28" s="493"/>
      <c r="I28" s="493"/>
      <c r="J28" s="499"/>
    </row>
    <row r="29" spans="1:10" s="271" customFormat="1" ht="14.1" customHeight="1" thickBot="1" x14ac:dyDescent="0.25">
      <c r="A29" s="526" t="s">
        <v>121</v>
      </c>
      <c r="B29" s="494"/>
      <c r="C29" s="527"/>
      <c r="D29" s="208">
        <v>15</v>
      </c>
      <c r="E29" s="207"/>
      <c r="F29" s="207"/>
      <c r="G29" s="207"/>
      <c r="H29" s="519"/>
      <c r="I29" s="519"/>
      <c r="J29" s="520"/>
    </row>
    <row r="30" spans="1:10" s="271" customFormat="1" ht="14.1" customHeight="1" thickBot="1" x14ac:dyDescent="0.25">
      <c r="A30" s="521" t="s">
        <v>132</v>
      </c>
      <c r="B30" s="522"/>
      <c r="C30" s="522"/>
      <c r="D30" s="206">
        <v>85</v>
      </c>
      <c r="E30" s="206">
        <f>SUM(E23:E29)-SUM(G23:G29)</f>
        <v>0</v>
      </c>
      <c r="F30" s="211">
        <f>SUM(F23:F29)</f>
        <v>0</v>
      </c>
      <c r="G30" s="210">
        <f>SUM(G23:G29)</f>
        <v>0</v>
      </c>
      <c r="H30" s="523" t="str">
        <f>IF(E30&gt;=65,"Qualified","Not qualified")</f>
        <v>Not qualified</v>
      </c>
      <c r="I30" s="524"/>
      <c r="J30" s="525"/>
    </row>
    <row r="31" spans="1:10" s="271" customFormat="1" ht="14.1" customHeight="1" x14ac:dyDescent="0.2">
      <c r="A31" s="476" t="s">
        <v>119</v>
      </c>
      <c r="B31" s="477"/>
      <c r="C31" s="478"/>
      <c r="D31" s="197">
        <v>20</v>
      </c>
      <c r="E31" s="209"/>
      <c r="F31" s="209"/>
      <c r="G31" s="209"/>
      <c r="H31" s="514"/>
      <c r="I31" s="514"/>
      <c r="J31" s="515"/>
    </row>
    <row r="32" spans="1:10" s="271" customFormat="1" ht="24.95" customHeight="1" thickBot="1" x14ac:dyDescent="0.25">
      <c r="A32" s="516" t="s">
        <v>131</v>
      </c>
      <c r="B32" s="517"/>
      <c r="C32" s="518"/>
      <c r="D32" s="207">
        <v>15</v>
      </c>
      <c r="E32" s="207"/>
      <c r="F32" s="207"/>
      <c r="G32" s="207"/>
      <c r="H32" s="519"/>
      <c r="I32" s="519"/>
      <c r="J32" s="520"/>
    </row>
    <row r="33" spans="1:10" s="271" customFormat="1" ht="14.1" customHeight="1" thickBot="1" x14ac:dyDescent="0.25">
      <c r="A33" s="521" t="s">
        <v>130</v>
      </c>
      <c r="B33" s="522"/>
      <c r="C33" s="522"/>
      <c r="D33" s="204">
        <f>SUM(D31:D32)</f>
        <v>35</v>
      </c>
      <c r="E33" s="206">
        <f>SUM(E23:E29,E31:E32)-SUM(G23:G29,G31:G32)</f>
        <v>0</v>
      </c>
      <c r="F33" s="205">
        <f>SUM(F23:F29,F31:F32)</f>
        <v>0</v>
      </c>
      <c r="G33" s="204">
        <f>SUM(G23:G29,G31:G32)</f>
        <v>0</v>
      </c>
      <c r="H33" s="523" t="str">
        <f>IF(E33&gt;=120,"Qualified","Not qualified")</f>
        <v>Not qualified</v>
      </c>
      <c r="I33" s="524"/>
      <c r="J33" s="525"/>
    </row>
    <row r="34" spans="1:10" s="271" customFormat="1" ht="14.1" customHeight="1" thickBot="1" x14ac:dyDescent="0.25">
      <c r="A34" s="505" t="s">
        <v>129</v>
      </c>
      <c r="B34" s="506"/>
      <c r="C34" s="506"/>
      <c r="D34" s="203" t="s">
        <v>128</v>
      </c>
      <c r="E34" s="202" t="s">
        <v>127</v>
      </c>
      <c r="F34" s="201" t="s">
        <v>66</v>
      </c>
      <c r="G34" s="200" t="s">
        <v>27</v>
      </c>
      <c r="H34" s="507" t="s">
        <v>2</v>
      </c>
      <c r="I34" s="508"/>
      <c r="J34" s="509"/>
    </row>
    <row r="35" spans="1:10" s="271" customFormat="1" ht="14.1" customHeight="1" x14ac:dyDescent="0.2">
      <c r="A35" s="510" t="s">
        <v>9</v>
      </c>
      <c r="B35" s="511"/>
      <c r="C35" s="512"/>
      <c r="D35" s="199">
        <v>6</v>
      </c>
      <c r="E35" s="198"/>
      <c r="F35" s="198"/>
      <c r="G35" s="197"/>
      <c r="H35" s="479"/>
      <c r="I35" s="479"/>
      <c r="J35" s="513"/>
    </row>
    <row r="36" spans="1:10" s="271" customFormat="1" ht="14.1" customHeight="1" x14ac:dyDescent="0.2">
      <c r="A36" s="498" t="s">
        <v>126</v>
      </c>
      <c r="B36" s="491"/>
      <c r="C36" s="492"/>
      <c r="D36" s="196">
        <v>12</v>
      </c>
      <c r="E36" s="195"/>
      <c r="F36" s="195"/>
      <c r="G36" s="194"/>
      <c r="H36" s="493"/>
      <c r="I36" s="493"/>
      <c r="J36" s="499"/>
    </row>
    <row r="37" spans="1:10" s="271" customFormat="1" ht="14.1" customHeight="1" x14ac:dyDescent="0.2">
      <c r="A37" s="498" t="s">
        <v>125</v>
      </c>
      <c r="B37" s="491"/>
      <c r="C37" s="492"/>
      <c r="D37" s="187">
        <v>12</v>
      </c>
      <c r="E37" s="193"/>
      <c r="F37" s="193" t="s">
        <v>158</v>
      </c>
      <c r="G37" s="193"/>
      <c r="H37" s="493"/>
      <c r="I37" s="493"/>
      <c r="J37" s="499"/>
    </row>
    <row r="38" spans="1:10" s="271" customFormat="1" ht="14.1" customHeight="1" x14ac:dyDescent="0.2">
      <c r="A38" s="500" t="s">
        <v>124</v>
      </c>
      <c r="B38" s="501"/>
      <c r="C38" s="502"/>
      <c r="D38" s="187">
        <v>10</v>
      </c>
      <c r="E38" s="184"/>
      <c r="F38" s="184"/>
      <c r="G38" s="184" t="s">
        <v>158</v>
      </c>
      <c r="H38" s="503"/>
      <c r="I38" s="503"/>
      <c r="J38" s="504"/>
    </row>
    <row r="39" spans="1:10" s="271" customFormat="1" ht="14.1" customHeight="1" x14ac:dyDescent="0.2">
      <c r="A39" s="498" t="s">
        <v>123</v>
      </c>
      <c r="B39" s="491"/>
      <c r="C39" s="492"/>
      <c r="D39" s="187">
        <v>20</v>
      </c>
      <c r="E39" s="193" t="s">
        <v>158</v>
      </c>
      <c r="F39" s="193" t="s">
        <v>158</v>
      </c>
      <c r="G39" s="193"/>
      <c r="H39" s="493"/>
      <c r="I39" s="493"/>
      <c r="J39" s="499"/>
    </row>
    <row r="40" spans="1:10" s="271" customFormat="1" ht="15" customHeight="1" x14ac:dyDescent="0.2">
      <c r="A40" s="490" t="s">
        <v>122</v>
      </c>
      <c r="B40" s="491"/>
      <c r="C40" s="492"/>
      <c r="D40" s="187">
        <v>10</v>
      </c>
      <c r="E40" s="193"/>
      <c r="F40" s="193" t="s">
        <v>158</v>
      </c>
      <c r="G40" s="193"/>
      <c r="H40" s="493"/>
      <c r="I40" s="493"/>
      <c r="J40" s="493"/>
    </row>
    <row r="41" spans="1:10" s="271" customFormat="1" ht="13.5" thickBot="1" x14ac:dyDescent="0.25">
      <c r="A41" s="494" t="s">
        <v>121</v>
      </c>
      <c r="B41" s="494"/>
      <c r="C41" s="494"/>
      <c r="D41" s="192">
        <v>15</v>
      </c>
      <c r="E41" s="191"/>
      <c r="F41" s="190"/>
      <c r="G41" s="190"/>
      <c r="H41" s="495"/>
      <c r="I41" s="496"/>
      <c r="J41" s="497"/>
    </row>
    <row r="42" spans="1:10" s="271" customFormat="1" ht="14.1" customHeight="1" thickBot="1" x14ac:dyDescent="0.25">
      <c r="A42" s="465" t="s">
        <v>120</v>
      </c>
      <c r="B42" s="466"/>
      <c r="C42" s="466"/>
      <c r="D42" s="181">
        <v>85</v>
      </c>
      <c r="E42" s="181">
        <f>SUM(E35:E41)-SUM(G35:G41)</f>
        <v>0</v>
      </c>
      <c r="F42" s="180">
        <f>SUM(F35:F41)</f>
        <v>0</v>
      </c>
      <c r="G42" s="189">
        <f>SUM(G35:G41)</f>
        <v>0</v>
      </c>
      <c r="H42" s="468" t="str">
        <f>IF(E42&gt;=65,"Qualified","Not qualified")</f>
        <v>Not qualified</v>
      </c>
      <c r="I42" s="469"/>
      <c r="J42" s="470"/>
    </row>
    <row r="43" spans="1:10" s="271" customFormat="1" ht="14.1" customHeight="1" x14ac:dyDescent="0.2">
      <c r="A43" s="476" t="s">
        <v>119</v>
      </c>
      <c r="B43" s="477"/>
      <c r="C43" s="478"/>
      <c r="D43" s="188">
        <v>20</v>
      </c>
      <c r="E43" s="188"/>
      <c r="F43" s="188"/>
      <c r="G43" s="188"/>
      <c r="H43" s="479"/>
      <c r="I43" s="479"/>
      <c r="J43" s="479"/>
    </row>
    <row r="44" spans="1:10" s="271" customFormat="1" ht="14.1" customHeight="1" x14ac:dyDescent="0.2">
      <c r="A44" s="480" t="s">
        <v>118</v>
      </c>
      <c r="B44" s="481"/>
      <c r="C44" s="482"/>
      <c r="D44" s="193">
        <v>20</v>
      </c>
      <c r="E44" s="186"/>
      <c r="F44" s="185"/>
      <c r="G44" s="184"/>
      <c r="H44" s="483"/>
      <c r="I44" s="484"/>
      <c r="J44" s="485"/>
    </row>
    <row r="45" spans="1:10" s="271" customFormat="1" ht="24" customHeight="1" thickBot="1" x14ac:dyDescent="0.25">
      <c r="A45" s="486" t="s">
        <v>117</v>
      </c>
      <c r="B45" s="487"/>
      <c r="C45" s="488"/>
      <c r="D45" s="182">
        <v>15</v>
      </c>
      <c r="E45" s="183"/>
      <c r="F45" s="182"/>
      <c r="G45" s="182"/>
      <c r="H45" s="489"/>
      <c r="I45" s="489"/>
      <c r="J45" s="489"/>
    </row>
    <row r="46" spans="1:10" s="271" customFormat="1" ht="16.5" thickBot="1" x14ac:dyDescent="0.25">
      <c r="A46" s="465" t="s">
        <v>116</v>
      </c>
      <c r="B46" s="466"/>
      <c r="C46" s="467"/>
      <c r="D46" s="181">
        <f>SUM(D43:D45)</f>
        <v>55</v>
      </c>
      <c r="E46" s="181">
        <f>SUM(E35:E41,E43:E45)-SUM(G35:G41,G43:G45)</f>
        <v>0</v>
      </c>
      <c r="F46" s="180">
        <f>SUM(F35:F41,F43:F45)</f>
        <v>0</v>
      </c>
      <c r="G46" s="179">
        <f>SUM(G35:G41,G43:G45)</f>
        <v>0</v>
      </c>
      <c r="H46" s="468" t="str">
        <f>IF(E46&gt;=140,"Qualified","Not qualified")</f>
        <v>Not qualified</v>
      </c>
      <c r="I46" s="469"/>
      <c r="J46" s="470"/>
    </row>
    <row r="47" spans="1:10" s="271" customFormat="1" ht="20.100000000000001" customHeight="1" x14ac:dyDescent="0.2">
      <c r="A47" s="178"/>
      <c r="B47" s="177"/>
      <c r="C47" s="177"/>
      <c r="D47" s="177"/>
      <c r="G47" s="177"/>
      <c r="H47" s="177"/>
      <c r="I47" s="177"/>
      <c r="J47" s="175"/>
    </row>
    <row r="48" spans="1:10" s="271" customFormat="1" x14ac:dyDescent="0.2">
      <c r="A48" s="471" t="str">
        <f>CONCATENATE("Judge: ",Info!$B$7)</f>
        <v xml:space="preserve">Judge: </v>
      </c>
      <c r="B48" s="472"/>
      <c r="C48" s="472"/>
      <c r="G48" s="271" t="str">
        <f>CONCATENATE("Trial secretary:",Info!$B$9)</f>
        <v>Trial secretary:</v>
      </c>
      <c r="J48" s="175"/>
    </row>
    <row r="49" spans="1:10" s="271" customFormat="1" x14ac:dyDescent="0.2">
      <c r="A49" s="270"/>
      <c r="J49" s="175"/>
    </row>
    <row r="50" spans="1:10" s="271" customFormat="1" ht="13.5" thickBot="1" x14ac:dyDescent="0.25">
      <c r="A50" s="473"/>
      <c r="B50" s="474"/>
      <c r="C50" s="474"/>
      <c r="D50" s="474"/>
      <c r="E50" s="474"/>
      <c r="F50" s="474"/>
      <c r="G50" s="474"/>
      <c r="H50" s="474"/>
      <c r="I50" s="474"/>
      <c r="J50" s="475"/>
    </row>
    <row r="51" spans="1:10" s="271" customFormat="1" x14ac:dyDescent="0.2"/>
    <row r="52" spans="1:10" s="271" customFormat="1" x14ac:dyDescent="0.2"/>
    <row r="53" spans="1:10" s="271" customFormat="1" x14ac:dyDescent="0.2"/>
    <row r="54" spans="1:10" s="271" customFormat="1" x14ac:dyDescent="0.2"/>
    <row r="55" spans="1:10" s="271" customFormat="1" x14ac:dyDescent="0.2"/>
    <row r="56" spans="1:10" s="271" customFormat="1" x14ac:dyDescent="0.2"/>
    <row r="57" spans="1:10" s="271" customFormat="1" x14ac:dyDescent="0.2"/>
    <row r="58" spans="1:10" s="271" customFormat="1" x14ac:dyDescent="0.2"/>
    <row r="59" spans="1:10" s="271" customFormat="1" x14ac:dyDescent="0.2"/>
    <row r="60" spans="1:10" s="271" customFormat="1" x14ac:dyDescent="0.2"/>
    <row r="61" spans="1:10" s="271" customFormat="1" x14ac:dyDescent="0.2"/>
    <row r="62" spans="1:10" s="271" customFormat="1" x14ac:dyDescent="0.2"/>
    <row r="63" spans="1:10" s="271" customFormat="1" x14ac:dyDescent="0.2"/>
    <row r="64" spans="1:10" s="271" customFormat="1" x14ac:dyDescent="0.2"/>
    <row r="65" s="271" customFormat="1" x14ac:dyDescent="0.2"/>
    <row r="66" s="271" customFormat="1" x14ac:dyDescent="0.2"/>
    <row r="67" s="271" customFormat="1" x14ac:dyDescent="0.2"/>
    <row r="68" s="271" customFormat="1" x14ac:dyDescent="0.2"/>
    <row r="69" s="271" customFormat="1" x14ac:dyDescent="0.2"/>
    <row r="70" s="271" customFormat="1" x14ac:dyDescent="0.2"/>
    <row r="71" s="271" customFormat="1" x14ac:dyDescent="0.2"/>
    <row r="72" s="271" customFormat="1" x14ac:dyDescent="0.2"/>
    <row r="73" s="271" customFormat="1" x14ac:dyDescent="0.2"/>
    <row r="74" s="271" customFormat="1" x14ac:dyDescent="0.2"/>
    <row r="75" s="271" customFormat="1" x14ac:dyDescent="0.2"/>
    <row r="76" s="271" customFormat="1" x14ac:dyDescent="0.2"/>
    <row r="77" s="271" customFormat="1" x14ac:dyDescent="0.2"/>
    <row r="78" s="271" customFormat="1" x14ac:dyDescent="0.2"/>
    <row r="79" s="271" customFormat="1" x14ac:dyDescent="0.2"/>
    <row r="80" s="271" customFormat="1" x14ac:dyDescent="0.2"/>
    <row r="81" s="271" customFormat="1" x14ac:dyDescent="0.2"/>
    <row r="82" s="271" customFormat="1" x14ac:dyDescent="0.2"/>
    <row r="83" s="271" customFormat="1" x14ac:dyDescent="0.2"/>
    <row r="84" s="271" customFormat="1" x14ac:dyDescent="0.2"/>
    <row r="85" s="271" customFormat="1" x14ac:dyDescent="0.2"/>
    <row r="86" s="271" customFormat="1" x14ac:dyDescent="0.2"/>
    <row r="87" s="271" customFormat="1" x14ac:dyDescent="0.2"/>
    <row r="88" s="271" customFormat="1" x14ac:dyDescent="0.2"/>
    <row r="89" s="271" customFormat="1" x14ac:dyDescent="0.2"/>
    <row r="90" s="271" customFormat="1" x14ac:dyDescent="0.2"/>
    <row r="91" s="271" customFormat="1" x14ac:dyDescent="0.2"/>
    <row r="92" s="271" customFormat="1" x14ac:dyDescent="0.2"/>
    <row r="93" s="271" customFormat="1" x14ac:dyDescent="0.2"/>
    <row r="94" s="271" customFormat="1" x14ac:dyDescent="0.2"/>
    <row r="95" s="271" customFormat="1" x14ac:dyDescent="0.2"/>
    <row r="96" s="271" customFormat="1" x14ac:dyDescent="0.2"/>
    <row r="97" s="271" customFormat="1" x14ac:dyDescent="0.2"/>
    <row r="98" s="271" customFormat="1" x14ac:dyDescent="0.2"/>
    <row r="99" s="271" customFormat="1" x14ac:dyDescent="0.2"/>
    <row r="100" s="271" customFormat="1" x14ac:dyDescent="0.2"/>
    <row r="101" s="271" customFormat="1" x14ac:dyDescent="0.2"/>
    <row r="102" s="271" customFormat="1" x14ac:dyDescent="0.2"/>
    <row r="103" s="271" customFormat="1" x14ac:dyDescent="0.2"/>
    <row r="104" s="271" customFormat="1" x14ac:dyDescent="0.2"/>
    <row r="105" s="271" customFormat="1" x14ac:dyDescent="0.2"/>
    <row r="106" s="271" customFormat="1" x14ac:dyDescent="0.2"/>
    <row r="107" s="271" customFormat="1" x14ac:dyDescent="0.2"/>
    <row r="108" s="271" customFormat="1" x14ac:dyDescent="0.2"/>
    <row r="109" s="271" customFormat="1" x14ac:dyDescent="0.2"/>
    <row r="110" s="271" customFormat="1" x14ac:dyDescent="0.2"/>
    <row r="111" s="271" customFormat="1" x14ac:dyDescent="0.2"/>
    <row r="112" s="271" customFormat="1" x14ac:dyDescent="0.2"/>
    <row r="113" s="271" customFormat="1" x14ac:dyDescent="0.2"/>
    <row r="114" s="271" customFormat="1" x14ac:dyDescent="0.2"/>
    <row r="115" s="271" customFormat="1" x14ac:dyDescent="0.2"/>
    <row r="116" s="271" customFormat="1" x14ac:dyDescent="0.2"/>
    <row r="117" s="271" customFormat="1" x14ac:dyDescent="0.2"/>
    <row r="118" s="271" customFormat="1" x14ac:dyDescent="0.2"/>
    <row r="119" s="271" customFormat="1" x14ac:dyDescent="0.2"/>
    <row r="120" s="271" customFormat="1" x14ac:dyDescent="0.2"/>
    <row r="121" s="271" customFormat="1" x14ac:dyDescent="0.2"/>
    <row r="122" s="271" customFormat="1" x14ac:dyDescent="0.2"/>
    <row r="123" s="271" customFormat="1" x14ac:dyDescent="0.2"/>
    <row r="124" s="271" customFormat="1" x14ac:dyDescent="0.2"/>
    <row r="125" s="271" customFormat="1" x14ac:dyDescent="0.2"/>
    <row r="126" s="271" customFormat="1" x14ac:dyDescent="0.2"/>
    <row r="127" s="271" customFormat="1" x14ac:dyDescent="0.2"/>
    <row r="128" s="271" customFormat="1" x14ac:dyDescent="0.2"/>
    <row r="129" s="271" customFormat="1" x14ac:dyDescent="0.2"/>
    <row r="130" s="271" customFormat="1" x14ac:dyDescent="0.2"/>
    <row r="131" s="271" customFormat="1" x14ac:dyDescent="0.2"/>
    <row r="132" s="271" customFormat="1" x14ac:dyDescent="0.2"/>
    <row r="133" s="271" customFormat="1" x14ac:dyDescent="0.2"/>
    <row r="134" s="271" customFormat="1" x14ac:dyDescent="0.2"/>
    <row r="135" s="271" customFormat="1" x14ac:dyDescent="0.2"/>
    <row r="136" s="271" customFormat="1" x14ac:dyDescent="0.2"/>
    <row r="137" s="271" customFormat="1" x14ac:dyDescent="0.2"/>
    <row r="138" s="271" customFormat="1" x14ac:dyDescent="0.2"/>
    <row r="139" s="271" customFormat="1" x14ac:dyDescent="0.2"/>
    <row r="140" s="271" customFormat="1" x14ac:dyDescent="0.2"/>
    <row r="141" s="271" customFormat="1" x14ac:dyDescent="0.2"/>
  </sheetData>
  <sheetProtection algorithmName="SHA-512" hashValue="q2j0h9l8KnrhIr+7sbHApjKfM2TlGyyxXFf8QJ4zRO5x5Q8MS6GWsXfW8K8v3NcnGmMMaKZyf/vG3dp5/CUIKQ==" saltValue="bg07GByEh79l2nFqTAunwg==" spinCount="100000" sheet="1" objects="1" scenarios="1" selectLockedCells="1"/>
  <mergeCells count="83">
    <mergeCell ref="A46:C46"/>
    <mergeCell ref="H46:J46"/>
    <mergeCell ref="A48:C48"/>
    <mergeCell ref="A50:J50"/>
    <mergeCell ref="A43:C43"/>
    <mergeCell ref="H43:J43"/>
    <mergeCell ref="A44:C44"/>
    <mergeCell ref="H44:J44"/>
    <mergeCell ref="A45:C45"/>
    <mergeCell ref="H45:J45"/>
    <mergeCell ref="A40:C40"/>
    <mergeCell ref="H40:J40"/>
    <mergeCell ref="A41:C41"/>
    <mergeCell ref="H41:J41"/>
    <mergeCell ref="A42:C42"/>
    <mergeCell ref="H42:J42"/>
    <mergeCell ref="A37:C37"/>
    <mergeCell ref="H37:J37"/>
    <mergeCell ref="A38:C38"/>
    <mergeCell ref="H38:J38"/>
    <mergeCell ref="A39:C39"/>
    <mergeCell ref="H39:J39"/>
    <mergeCell ref="A34:C34"/>
    <mergeCell ref="H34:J34"/>
    <mergeCell ref="A35:C35"/>
    <mergeCell ref="H35:J35"/>
    <mergeCell ref="A36:C36"/>
    <mergeCell ref="H36:J36"/>
    <mergeCell ref="A31:C31"/>
    <mergeCell ref="H31:J31"/>
    <mergeCell ref="A32:C32"/>
    <mergeCell ref="H32:J32"/>
    <mergeCell ref="A33:C33"/>
    <mergeCell ref="H33:J33"/>
    <mergeCell ref="A28:C28"/>
    <mergeCell ref="H28:J28"/>
    <mergeCell ref="A29:C29"/>
    <mergeCell ref="H29:J29"/>
    <mergeCell ref="A30:C30"/>
    <mergeCell ref="H30:J30"/>
    <mergeCell ref="A25:C25"/>
    <mergeCell ref="H25:J25"/>
    <mergeCell ref="A26:C26"/>
    <mergeCell ref="H26:J26"/>
    <mergeCell ref="A27:C27"/>
    <mergeCell ref="H27:J27"/>
    <mergeCell ref="A22:C22"/>
    <mergeCell ref="H22:J22"/>
    <mergeCell ref="A23:C23"/>
    <mergeCell ref="H23:J23"/>
    <mergeCell ref="A24:C24"/>
    <mergeCell ref="H24:J24"/>
    <mergeCell ref="A19:C19"/>
    <mergeCell ref="H19:J19"/>
    <mergeCell ref="A20:C20"/>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C5:D9 I5:I8">
    <cfRule type="containsBlanks" dxfId="259" priority="5">
      <formula>LEN(TRIM(C5))=0</formula>
    </cfRule>
  </conditionalFormatting>
  <conditionalFormatting sqref="C10:D10">
    <cfRule type="cellIs" dxfId="258" priority="3" operator="equal">
      <formula>"Female"</formula>
    </cfRule>
    <cfRule type="cellIs" dxfId="257" priority="4" operator="equal">
      <formula>"Male"</formula>
    </cfRule>
  </conditionalFormatting>
  <conditionalFormatting sqref="I9">
    <cfRule type="cellIs" dxfId="256" priority="1" operator="equal">
      <formula>"Whistle"</formula>
    </cfRule>
    <cfRule type="cellIs" dxfId="255" priority="2" operator="equal">
      <formula>"Voice"</formula>
    </cfRule>
  </conditionalFormatting>
  <dataValidations disablePrompts="1" count="5">
    <dataValidation type="list" allowBlank="1" showInputMessage="1" showErrorMessage="1" sqref="D45">
      <formula1>"5,7,9,11,13,15"</formula1>
    </dataValidation>
    <dataValidation type="list" allowBlank="1" showInputMessage="1" showErrorMessage="1" sqref="D32">
      <formula1>"10,12,13,14,15"</formula1>
    </dataValidation>
    <dataValidation type="list" allowBlank="1" showInputMessage="1" showErrorMessage="1" sqref="D31 D43:D44">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 xml:space="preserve">&amp;R&amp;6 Rev 6/26/2018
</oddFooter>
  </headerFooter>
  <drawing r:id="rId2"/>
  <extLst>
    <ext xmlns:mx="http://schemas.microsoft.com/office/mac/excel/2008/main" uri="{64002731-A6B0-56B0-2670-7721B7C09600}">
      <mx:PLV Mode="1"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M141"/>
  <sheetViews>
    <sheetView view="pageLayout" topLeftCell="A26" zoomScale="150" zoomScaleNormal="200" zoomScalePageLayoutView="150" workbookViewId="0">
      <selection activeCell="H26" sqref="H26:J26"/>
    </sheetView>
  </sheetViews>
  <sheetFormatPr defaultColWidth="9.140625" defaultRowHeight="12.75" x14ac:dyDescent="0.2"/>
  <cols>
    <col min="1" max="1" width="2.42578125" style="173" customWidth="1"/>
    <col min="2" max="2" width="9.140625" style="173" customWidth="1"/>
    <col min="3" max="3" width="15.85546875" style="173" customWidth="1"/>
    <col min="4" max="4" width="7.140625" style="173" customWidth="1"/>
    <col min="5" max="7" width="7" style="173" customWidth="1"/>
    <col min="8" max="8" width="4.42578125" style="173" customWidth="1"/>
    <col min="9" max="9" width="21.7109375" style="173" customWidth="1"/>
    <col min="10" max="10" width="8.28515625" style="173" customWidth="1"/>
    <col min="11" max="65" width="9.140625" style="271"/>
    <col min="66" max="16384" width="9.140625" style="173"/>
  </cols>
  <sheetData>
    <row r="1" spans="1:65" ht="30.75" customHeight="1" x14ac:dyDescent="0.2">
      <c r="A1" s="235"/>
      <c r="B1" s="564" t="s">
        <v>8</v>
      </c>
      <c r="C1" s="564"/>
      <c r="D1" s="564"/>
      <c r="E1" s="564"/>
      <c r="F1" s="564"/>
      <c r="G1" s="564"/>
      <c r="H1" s="564"/>
      <c r="I1" s="564"/>
      <c r="J1" s="565"/>
    </row>
    <row r="2" spans="1:65" ht="23.1" customHeight="1" x14ac:dyDescent="0.2">
      <c r="A2" s="234"/>
      <c r="B2" s="566" t="s">
        <v>141</v>
      </c>
      <c r="C2" s="566"/>
      <c r="D2" s="566"/>
      <c r="E2" s="566"/>
      <c r="F2" s="566"/>
      <c r="G2" s="566"/>
      <c r="H2" s="566"/>
      <c r="I2" s="566"/>
      <c r="J2" s="567"/>
    </row>
    <row r="3" spans="1:65" ht="15.95" customHeight="1" x14ac:dyDescent="0.2">
      <c r="A3" s="568" t="str">
        <f>CONCATENATE("Organizing club: ",Info!$B$3)</f>
        <v xml:space="preserve">Organizing club: </v>
      </c>
      <c r="B3" s="569"/>
      <c r="C3" s="569"/>
      <c r="D3" s="569"/>
      <c r="E3" s="569"/>
      <c r="F3" s="269"/>
      <c r="G3" s="271"/>
      <c r="H3" s="271" t="str">
        <f>CONCATENATE("Date: ",Info!$B$4)</f>
        <v xml:space="preserve">Date: </v>
      </c>
      <c r="I3" s="232"/>
      <c r="J3" s="175"/>
    </row>
    <row r="4" spans="1:65" ht="2.1" customHeight="1" x14ac:dyDescent="0.2">
      <c r="A4" s="570"/>
      <c r="B4" s="571"/>
      <c r="C4" s="571"/>
      <c r="D4" s="271"/>
      <c r="E4" s="271"/>
      <c r="F4" s="271"/>
      <c r="G4" s="271"/>
      <c r="H4" s="271"/>
      <c r="I4" s="271"/>
      <c r="J4" s="175"/>
    </row>
    <row r="5" spans="1:65" x14ac:dyDescent="0.2">
      <c r="A5" s="270" t="s">
        <v>21</v>
      </c>
      <c r="B5" s="271"/>
      <c r="C5" s="553"/>
      <c r="D5" s="553"/>
      <c r="E5" s="553"/>
      <c r="F5" s="231"/>
      <c r="G5" s="271" t="s">
        <v>24</v>
      </c>
      <c r="H5" s="271"/>
      <c r="I5" s="268"/>
      <c r="J5" s="175"/>
    </row>
    <row r="6" spans="1:65" x14ac:dyDescent="0.2">
      <c r="A6" s="270" t="s">
        <v>22</v>
      </c>
      <c r="B6" s="271"/>
      <c r="C6" s="553"/>
      <c r="D6" s="553"/>
      <c r="E6" s="553"/>
      <c r="F6" s="231"/>
      <c r="G6" s="271" t="s">
        <v>25</v>
      </c>
      <c r="H6" s="271"/>
      <c r="I6" s="268"/>
      <c r="J6" s="175"/>
    </row>
    <row r="7" spans="1:65" x14ac:dyDescent="0.2">
      <c r="A7" s="270" t="s">
        <v>31</v>
      </c>
      <c r="B7" s="271"/>
      <c r="C7" s="553"/>
      <c r="D7" s="553"/>
      <c r="E7" s="553"/>
      <c r="F7" s="231"/>
      <c r="G7" s="271" t="s">
        <v>34</v>
      </c>
      <c r="H7" s="271"/>
      <c r="I7" s="268"/>
      <c r="J7" s="175"/>
    </row>
    <row r="8" spans="1:65" x14ac:dyDescent="0.2">
      <c r="A8" s="270" t="s">
        <v>32</v>
      </c>
      <c r="B8" s="271"/>
      <c r="C8" s="554"/>
      <c r="D8" s="554"/>
      <c r="E8" s="554"/>
      <c r="F8" s="231"/>
      <c r="G8" s="271" t="s">
        <v>23</v>
      </c>
      <c r="H8" s="271"/>
      <c r="I8" s="268"/>
      <c r="J8" s="175"/>
    </row>
    <row r="9" spans="1:65" x14ac:dyDescent="0.2">
      <c r="A9" s="270" t="s">
        <v>33</v>
      </c>
      <c r="B9" s="271"/>
      <c r="C9" s="555"/>
      <c r="D9" s="555"/>
      <c r="E9" s="555"/>
      <c r="F9" s="231"/>
      <c r="G9" s="271" t="s">
        <v>16</v>
      </c>
      <c r="H9" s="271"/>
      <c r="I9" s="272"/>
      <c r="J9" s="175"/>
    </row>
    <row r="10" spans="1:65" x14ac:dyDescent="0.2">
      <c r="A10" s="270" t="s">
        <v>42</v>
      </c>
      <c r="B10" s="271"/>
      <c r="C10" s="556"/>
      <c r="D10" s="556"/>
      <c r="E10" s="556"/>
      <c r="F10" s="230"/>
      <c r="G10" s="271"/>
      <c r="H10" s="271"/>
      <c r="I10" s="271"/>
      <c r="J10" s="175"/>
    </row>
    <row r="11" spans="1:65" s="224" customFormat="1" ht="3.95" customHeight="1" thickBot="1" x14ac:dyDescent="0.25">
      <c r="A11" s="557"/>
      <c r="B11" s="558"/>
      <c r="C11" s="558"/>
      <c r="D11" s="273"/>
      <c r="E11" s="273"/>
      <c r="F11" s="273"/>
      <c r="G11" s="273"/>
      <c r="H11" s="273"/>
      <c r="I11" s="273"/>
      <c r="J11" s="229"/>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row>
    <row r="12" spans="1:65" s="224" customFormat="1" ht="15.95" customHeight="1" thickBot="1" x14ac:dyDescent="0.25">
      <c r="A12" s="559" t="s">
        <v>140</v>
      </c>
      <c r="B12" s="560"/>
      <c r="C12" s="560"/>
      <c r="D12" s="228" t="s">
        <v>0</v>
      </c>
      <c r="E12" s="226" t="s">
        <v>63</v>
      </c>
      <c r="F12" s="227" t="s">
        <v>66</v>
      </c>
      <c r="G12" s="226" t="s">
        <v>27</v>
      </c>
      <c r="H12" s="559" t="s">
        <v>2</v>
      </c>
      <c r="I12" s="560"/>
      <c r="J12" s="561"/>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row>
    <row r="13" spans="1:65" ht="14.1" customHeight="1" x14ac:dyDescent="0.2">
      <c r="A13" s="537" t="s">
        <v>9</v>
      </c>
      <c r="B13" s="538"/>
      <c r="C13" s="538"/>
      <c r="D13" s="223">
        <v>6</v>
      </c>
      <c r="E13" s="188"/>
      <c r="F13" s="188"/>
      <c r="G13" s="188"/>
      <c r="H13" s="479"/>
      <c r="I13" s="479"/>
      <c r="J13" s="513"/>
    </row>
    <row r="14" spans="1:65" ht="14.1" customHeight="1" x14ac:dyDescent="0.2">
      <c r="A14" s="562" t="s">
        <v>126</v>
      </c>
      <c r="B14" s="563"/>
      <c r="C14" s="563"/>
      <c r="D14" s="222">
        <v>12</v>
      </c>
      <c r="E14" s="193"/>
      <c r="F14" s="193"/>
      <c r="G14" s="193"/>
      <c r="H14" s="493"/>
      <c r="I14" s="493"/>
      <c r="J14" s="499"/>
    </row>
    <row r="15" spans="1:65" ht="14.1" customHeight="1" x14ac:dyDescent="0.2">
      <c r="A15" s="550" t="s">
        <v>139</v>
      </c>
      <c r="B15" s="551"/>
      <c r="C15" s="552"/>
      <c r="D15" s="222">
        <v>12</v>
      </c>
      <c r="E15" s="193"/>
      <c r="F15" s="193"/>
      <c r="G15" s="193"/>
      <c r="H15" s="493"/>
      <c r="I15" s="493"/>
      <c r="J15" s="499"/>
    </row>
    <row r="16" spans="1:65" ht="14.1" customHeight="1" x14ac:dyDescent="0.2">
      <c r="A16" s="546" t="s">
        <v>124</v>
      </c>
      <c r="B16" s="547"/>
      <c r="C16" s="547"/>
      <c r="D16" s="222">
        <v>5</v>
      </c>
      <c r="E16" s="193"/>
      <c r="F16" s="193"/>
      <c r="G16" s="193"/>
      <c r="H16" s="493"/>
      <c r="I16" s="493"/>
      <c r="J16" s="499"/>
    </row>
    <row r="17" spans="1:10" s="271" customFormat="1" ht="14.1" customHeight="1" x14ac:dyDescent="0.2">
      <c r="A17" s="546" t="s">
        <v>123</v>
      </c>
      <c r="B17" s="547"/>
      <c r="C17" s="547"/>
      <c r="D17" s="222">
        <v>10</v>
      </c>
      <c r="E17" s="193"/>
      <c r="F17" s="193"/>
      <c r="G17" s="193"/>
      <c r="H17" s="493"/>
      <c r="I17" s="493"/>
      <c r="J17" s="499"/>
    </row>
    <row r="18" spans="1:10" s="271" customFormat="1" ht="14.1" customHeight="1" thickBot="1" x14ac:dyDescent="0.25">
      <c r="A18" s="548" t="s">
        <v>122</v>
      </c>
      <c r="B18" s="549"/>
      <c r="C18" s="549"/>
      <c r="D18" s="221">
        <v>10</v>
      </c>
      <c r="E18" s="207"/>
      <c r="F18" s="207"/>
      <c r="G18" s="207"/>
      <c r="H18" s="519"/>
      <c r="I18" s="519"/>
      <c r="J18" s="520"/>
    </row>
    <row r="19" spans="1:10" s="271" customFormat="1" ht="14.1" customHeight="1" thickBot="1" x14ac:dyDescent="0.25">
      <c r="A19" s="465" t="s">
        <v>138</v>
      </c>
      <c r="B19" s="466"/>
      <c r="C19" s="466"/>
      <c r="D19" s="220">
        <v>55</v>
      </c>
      <c r="E19" s="181">
        <f>SUM(E13:E18)-SUM(G13:G18)</f>
        <v>0</v>
      </c>
      <c r="F19" s="180">
        <f>SUM(F13:F18)</f>
        <v>0</v>
      </c>
      <c r="G19" s="189">
        <f>SUM(G13:G18)</f>
        <v>0</v>
      </c>
      <c r="H19" s="468" t="str">
        <f>IF(E19&gt;=40,"Qualified","Not qualified")</f>
        <v>Not qualified</v>
      </c>
      <c r="I19" s="469"/>
      <c r="J19" s="470"/>
    </row>
    <row r="20" spans="1:10" s="271" customFormat="1" ht="15" customHeight="1" thickBot="1" x14ac:dyDescent="0.25">
      <c r="A20" s="541" t="s">
        <v>137</v>
      </c>
      <c r="B20" s="542"/>
      <c r="C20" s="543"/>
      <c r="D20" s="219">
        <v>15</v>
      </c>
      <c r="E20" s="218"/>
      <c r="F20" s="218"/>
      <c r="G20" s="218"/>
      <c r="H20" s="544"/>
      <c r="I20" s="544"/>
      <c r="J20" s="545"/>
    </row>
    <row r="21" spans="1:10" s="271" customFormat="1" ht="14.1" customHeight="1" thickBot="1" x14ac:dyDescent="0.25">
      <c r="A21" s="465" t="s">
        <v>136</v>
      </c>
      <c r="B21" s="466"/>
      <c r="C21" s="466"/>
      <c r="D21" s="217">
        <v>70</v>
      </c>
      <c r="E21" s="181">
        <f>SUM(E13:E18,E20)-SUM(G13:G18,G20)</f>
        <v>0</v>
      </c>
      <c r="F21" s="180">
        <f>SUM(F13:F18,F20)</f>
        <v>0</v>
      </c>
      <c r="G21" s="189">
        <f>SUM(G13:G18,G20)</f>
        <v>0</v>
      </c>
      <c r="H21" s="468" t="str">
        <f>IF(E21&gt;=50,"Qualified","Not qualified")</f>
        <v>Not qualified</v>
      </c>
      <c r="I21" s="469"/>
      <c r="J21" s="470"/>
    </row>
    <row r="22" spans="1:10" s="271" customFormat="1" ht="14.1" customHeight="1" thickBot="1" x14ac:dyDescent="0.25">
      <c r="A22" s="531" t="s">
        <v>135</v>
      </c>
      <c r="B22" s="532"/>
      <c r="C22" s="533"/>
      <c r="D22" s="216" t="s">
        <v>128</v>
      </c>
      <c r="E22" s="215" t="s">
        <v>134</v>
      </c>
      <c r="F22" s="216" t="s">
        <v>62</v>
      </c>
      <c r="G22" s="215" t="s">
        <v>27</v>
      </c>
      <c r="H22" s="534" t="s">
        <v>2</v>
      </c>
      <c r="I22" s="535"/>
      <c r="J22" s="536"/>
    </row>
    <row r="23" spans="1:10" s="271" customFormat="1" ht="14.1" customHeight="1" x14ac:dyDescent="0.2">
      <c r="A23" s="537" t="s">
        <v>9</v>
      </c>
      <c r="B23" s="538"/>
      <c r="C23" s="538"/>
      <c r="D23" s="214">
        <v>6</v>
      </c>
      <c r="E23" s="213"/>
      <c r="F23" s="213"/>
      <c r="G23" s="213"/>
      <c r="H23" s="539"/>
      <c r="I23" s="539"/>
      <c r="J23" s="540"/>
    </row>
    <row r="24" spans="1:10" s="271" customFormat="1" ht="14.1" customHeight="1" x14ac:dyDescent="0.2">
      <c r="A24" s="498" t="s">
        <v>126</v>
      </c>
      <c r="B24" s="491"/>
      <c r="C24" s="492"/>
      <c r="D24" s="187">
        <v>12</v>
      </c>
      <c r="E24" s="212"/>
      <c r="F24" s="212"/>
      <c r="G24" s="193"/>
      <c r="H24" s="528"/>
      <c r="I24" s="529"/>
      <c r="J24" s="530"/>
    </row>
    <row r="25" spans="1:10" s="271" customFormat="1" ht="14.1" customHeight="1" x14ac:dyDescent="0.2">
      <c r="A25" s="498" t="s">
        <v>133</v>
      </c>
      <c r="B25" s="491"/>
      <c r="C25" s="492"/>
      <c r="D25" s="187">
        <v>12</v>
      </c>
      <c r="E25" s="212"/>
      <c r="F25" s="212"/>
      <c r="G25" s="193"/>
      <c r="H25" s="528"/>
      <c r="I25" s="529"/>
      <c r="J25" s="530"/>
    </row>
    <row r="26" spans="1:10" s="271" customFormat="1" ht="14.1" customHeight="1" x14ac:dyDescent="0.2">
      <c r="A26" s="500" t="s">
        <v>124</v>
      </c>
      <c r="B26" s="501"/>
      <c r="C26" s="502"/>
      <c r="D26" s="187">
        <v>10</v>
      </c>
      <c r="E26" s="193"/>
      <c r="F26" s="193"/>
      <c r="G26" s="193"/>
      <c r="H26" s="528"/>
      <c r="I26" s="529"/>
      <c r="J26" s="530"/>
    </row>
    <row r="27" spans="1:10" s="271" customFormat="1" ht="14.1" customHeight="1" x14ac:dyDescent="0.2">
      <c r="A27" s="498" t="s">
        <v>123</v>
      </c>
      <c r="B27" s="491"/>
      <c r="C27" s="492"/>
      <c r="D27" s="187">
        <v>20</v>
      </c>
      <c r="E27" s="184"/>
      <c r="F27" s="184"/>
      <c r="G27" s="184"/>
      <c r="H27" s="503"/>
      <c r="I27" s="503"/>
      <c r="J27" s="504"/>
    </row>
    <row r="28" spans="1:10" s="271" customFormat="1" ht="14.1" customHeight="1" x14ac:dyDescent="0.2">
      <c r="A28" s="498" t="s">
        <v>122</v>
      </c>
      <c r="B28" s="491"/>
      <c r="C28" s="492"/>
      <c r="D28" s="187">
        <v>10</v>
      </c>
      <c r="E28" s="193"/>
      <c r="F28" s="193"/>
      <c r="G28" s="193"/>
      <c r="H28" s="493"/>
      <c r="I28" s="493"/>
      <c r="J28" s="499"/>
    </row>
    <row r="29" spans="1:10" s="271" customFormat="1" ht="14.1" customHeight="1" thickBot="1" x14ac:dyDescent="0.25">
      <c r="A29" s="526" t="s">
        <v>121</v>
      </c>
      <c r="B29" s="494"/>
      <c r="C29" s="527"/>
      <c r="D29" s="208">
        <v>15</v>
      </c>
      <c r="E29" s="207"/>
      <c r="F29" s="207"/>
      <c r="G29" s="207"/>
      <c r="H29" s="519"/>
      <c r="I29" s="519"/>
      <c r="J29" s="520"/>
    </row>
    <row r="30" spans="1:10" s="271" customFormat="1" ht="14.1" customHeight="1" thickBot="1" x14ac:dyDescent="0.25">
      <c r="A30" s="521" t="s">
        <v>132</v>
      </c>
      <c r="B30" s="522"/>
      <c r="C30" s="522"/>
      <c r="D30" s="206">
        <v>85</v>
      </c>
      <c r="E30" s="206">
        <f>SUM(E23:E29)-SUM(G23:G29)</f>
        <v>0</v>
      </c>
      <c r="F30" s="211">
        <f>SUM(F23:F29)</f>
        <v>0</v>
      </c>
      <c r="G30" s="210">
        <f>SUM(G23:G29)</f>
        <v>0</v>
      </c>
      <c r="H30" s="523" t="str">
        <f>IF(E30&gt;=65,"Qualified","Not qualified")</f>
        <v>Not qualified</v>
      </c>
      <c r="I30" s="524"/>
      <c r="J30" s="525"/>
    </row>
    <row r="31" spans="1:10" s="271" customFormat="1" ht="14.1" customHeight="1" x14ac:dyDescent="0.2">
      <c r="A31" s="476" t="s">
        <v>119</v>
      </c>
      <c r="B31" s="477"/>
      <c r="C31" s="478"/>
      <c r="D31" s="197">
        <v>20</v>
      </c>
      <c r="E31" s="209"/>
      <c r="F31" s="209"/>
      <c r="G31" s="209"/>
      <c r="H31" s="514"/>
      <c r="I31" s="514"/>
      <c r="J31" s="515"/>
    </row>
    <row r="32" spans="1:10" s="271" customFormat="1" ht="24.95" customHeight="1" thickBot="1" x14ac:dyDescent="0.25">
      <c r="A32" s="516" t="s">
        <v>131</v>
      </c>
      <c r="B32" s="517"/>
      <c r="C32" s="518"/>
      <c r="D32" s="207">
        <v>15</v>
      </c>
      <c r="E32" s="207"/>
      <c r="F32" s="207"/>
      <c r="G32" s="207"/>
      <c r="H32" s="519"/>
      <c r="I32" s="519"/>
      <c r="J32" s="520"/>
    </row>
    <row r="33" spans="1:10" s="271" customFormat="1" ht="14.1" customHeight="1" thickBot="1" x14ac:dyDescent="0.25">
      <c r="A33" s="521" t="s">
        <v>130</v>
      </c>
      <c r="B33" s="522"/>
      <c r="C33" s="522"/>
      <c r="D33" s="204">
        <f>SUM(D31:D32)</f>
        <v>35</v>
      </c>
      <c r="E33" s="206">
        <f>SUM(E23:E29,E31:E32)-SUM(G23:G29,G31:G32)</f>
        <v>0</v>
      </c>
      <c r="F33" s="205">
        <f>SUM(F23:F29,F31:F32)</f>
        <v>0</v>
      </c>
      <c r="G33" s="204">
        <f>SUM(G23:G29,G31:G32)</f>
        <v>0</v>
      </c>
      <c r="H33" s="523" t="str">
        <f>IF(E33&gt;=120,"Qualified","Not qualified")</f>
        <v>Not qualified</v>
      </c>
      <c r="I33" s="524"/>
      <c r="J33" s="525"/>
    </row>
    <row r="34" spans="1:10" s="271" customFormat="1" ht="14.1" customHeight="1" thickBot="1" x14ac:dyDescent="0.25">
      <c r="A34" s="505" t="s">
        <v>129</v>
      </c>
      <c r="B34" s="506"/>
      <c r="C34" s="506"/>
      <c r="D34" s="203" t="s">
        <v>128</v>
      </c>
      <c r="E34" s="202" t="s">
        <v>127</v>
      </c>
      <c r="F34" s="201" t="s">
        <v>66</v>
      </c>
      <c r="G34" s="200" t="s">
        <v>27</v>
      </c>
      <c r="H34" s="507" t="s">
        <v>2</v>
      </c>
      <c r="I34" s="508"/>
      <c r="J34" s="509"/>
    </row>
    <row r="35" spans="1:10" s="271" customFormat="1" ht="14.1" customHeight="1" x14ac:dyDescent="0.2">
      <c r="A35" s="510" t="s">
        <v>9</v>
      </c>
      <c r="B35" s="511"/>
      <c r="C35" s="512"/>
      <c r="D35" s="199">
        <v>6</v>
      </c>
      <c r="E35" s="198"/>
      <c r="F35" s="198"/>
      <c r="G35" s="197"/>
      <c r="H35" s="479"/>
      <c r="I35" s="479"/>
      <c r="J35" s="513"/>
    </row>
    <row r="36" spans="1:10" s="271" customFormat="1" ht="14.1" customHeight="1" x14ac:dyDescent="0.2">
      <c r="A36" s="498" t="s">
        <v>126</v>
      </c>
      <c r="B36" s="491"/>
      <c r="C36" s="492"/>
      <c r="D36" s="196">
        <v>12</v>
      </c>
      <c r="E36" s="195"/>
      <c r="F36" s="195"/>
      <c r="G36" s="194"/>
      <c r="H36" s="493"/>
      <c r="I36" s="493"/>
      <c r="J36" s="499"/>
    </row>
    <row r="37" spans="1:10" s="271" customFormat="1" ht="14.1" customHeight="1" x14ac:dyDescent="0.2">
      <c r="A37" s="498" t="s">
        <v>125</v>
      </c>
      <c r="B37" s="491"/>
      <c r="C37" s="492"/>
      <c r="D37" s="187">
        <v>12</v>
      </c>
      <c r="E37" s="193"/>
      <c r="F37" s="193"/>
      <c r="G37" s="193"/>
      <c r="H37" s="493"/>
      <c r="I37" s="493"/>
      <c r="J37" s="499"/>
    </row>
    <row r="38" spans="1:10" s="271" customFormat="1" ht="14.1" customHeight="1" x14ac:dyDescent="0.2">
      <c r="A38" s="500" t="s">
        <v>124</v>
      </c>
      <c r="B38" s="501"/>
      <c r="C38" s="502"/>
      <c r="D38" s="187">
        <v>10</v>
      </c>
      <c r="E38" s="184"/>
      <c r="F38" s="184"/>
      <c r="G38" s="184"/>
      <c r="H38" s="503"/>
      <c r="I38" s="503"/>
      <c r="J38" s="504"/>
    </row>
    <row r="39" spans="1:10" s="271" customFormat="1" ht="14.1" customHeight="1" x14ac:dyDescent="0.2">
      <c r="A39" s="498" t="s">
        <v>123</v>
      </c>
      <c r="B39" s="491"/>
      <c r="C39" s="492"/>
      <c r="D39" s="187">
        <v>20</v>
      </c>
      <c r="E39" s="193"/>
      <c r="F39" s="193"/>
      <c r="G39" s="193"/>
      <c r="H39" s="493"/>
      <c r="I39" s="493"/>
      <c r="J39" s="499"/>
    </row>
    <row r="40" spans="1:10" s="271" customFormat="1" ht="15" customHeight="1" x14ac:dyDescent="0.2">
      <c r="A40" s="490" t="s">
        <v>122</v>
      </c>
      <c r="B40" s="491"/>
      <c r="C40" s="492"/>
      <c r="D40" s="187">
        <v>10</v>
      </c>
      <c r="E40" s="193"/>
      <c r="F40" s="193"/>
      <c r="G40" s="193"/>
      <c r="H40" s="493"/>
      <c r="I40" s="493"/>
      <c r="J40" s="493"/>
    </row>
    <row r="41" spans="1:10" s="271" customFormat="1" ht="13.5" thickBot="1" x14ac:dyDescent="0.25">
      <c r="A41" s="494" t="s">
        <v>121</v>
      </c>
      <c r="B41" s="494"/>
      <c r="C41" s="494"/>
      <c r="D41" s="192">
        <v>15</v>
      </c>
      <c r="E41" s="191"/>
      <c r="F41" s="190"/>
      <c r="G41" s="190"/>
      <c r="H41" s="495"/>
      <c r="I41" s="496"/>
      <c r="J41" s="497"/>
    </row>
    <row r="42" spans="1:10" s="271" customFormat="1" ht="14.1" customHeight="1" thickBot="1" x14ac:dyDescent="0.25">
      <c r="A42" s="465" t="s">
        <v>120</v>
      </c>
      <c r="B42" s="466"/>
      <c r="C42" s="466"/>
      <c r="D42" s="181">
        <v>85</v>
      </c>
      <c r="E42" s="181">
        <f>SUM(E35:E41)-SUM(G35:G41)</f>
        <v>0</v>
      </c>
      <c r="F42" s="180">
        <f>SUM(F35:F41)</f>
        <v>0</v>
      </c>
      <c r="G42" s="189">
        <f>SUM(G35:G41)</f>
        <v>0</v>
      </c>
      <c r="H42" s="468" t="str">
        <f>IF(E42&gt;=65,"Qualified","Not qualified")</f>
        <v>Not qualified</v>
      </c>
      <c r="I42" s="469"/>
      <c r="J42" s="470"/>
    </row>
    <row r="43" spans="1:10" s="271" customFormat="1" ht="14.1" customHeight="1" x14ac:dyDescent="0.2">
      <c r="A43" s="476" t="s">
        <v>119</v>
      </c>
      <c r="B43" s="477"/>
      <c r="C43" s="478"/>
      <c r="D43" s="188">
        <v>20</v>
      </c>
      <c r="E43" s="188"/>
      <c r="F43" s="188"/>
      <c r="G43" s="188"/>
      <c r="H43" s="479"/>
      <c r="I43" s="479"/>
      <c r="J43" s="479"/>
    </row>
    <row r="44" spans="1:10" s="271" customFormat="1" ht="14.1" customHeight="1" x14ac:dyDescent="0.2">
      <c r="A44" s="480" t="s">
        <v>118</v>
      </c>
      <c r="B44" s="481"/>
      <c r="C44" s="482"/>
      <c r="D44" s="193">
        <v>20</v>
      </c>
      <c r="E44" s="186"/>
      <c r="F44" s="185"/>
      <c r="G44" s="184"/>
      <c r="H44" s="483"/>
      <c r="I44" s="484"/>
      <c r="J44" s="485"/>
    </row>
    <row r="45" spans="1:10" s="271" customFormat="1" ht="24" customHeight="1" thickBot="1" x14ac:dyDescent="0.25">
      <c r="A45" s="486" t="s">
        <v>117</v>
      </c>
      <c r="B45" s="487"/>
      <c r="C45" s="488"/>
      <c r="D45" s="182">
        <v>15</v>
      </c>
      <c r="E45" s="183"/>
      <c r="F45" s="182"/>
      <c r="G45" s="182"/>
      <c r="H45" s="489"/>
      <c r="I45" s="489"/>
      <c r="J45" s="489"/>
    </row>
    <row r="46" spans="1:10" s="271" customFormat="1" ht="16.5" thickBot="1" x14ac:dyDescent="0.25">
      <c r="A46" s="465" t="s">
        <v>116</v>
      </c>
      <c r="B46" s="466"/>
      <c r="C46" s="467"/>
      <c r="D46" s="181">
        <f>SUM(D43:D45)</f>
        <v>55</v>
      </c>
      <c r="E46" s="181">
        <f>SUM(E35:E41,E43:E45)-SUM(G35:G41,G43:G45)</f>
        <v>0</v>
      </c>
      <c r="F46" s="180">
        <f>SUM(F35:F41,F43:F45)</f>
        <v>0</v>
      </c>
      <c r="G46" s="179">
        <f>SUM(G35:G41,G43:G45)</f>
        <v>0</v>
      </c>
      <c r="H46" s="468" t="str">
        <f>IF(E46&gt;=140,"Qualified","Not qualified")</f>
        <v>Not qualified</v>
      </c>
      <c r="I46" s="469"/>
      <c r="J46" s="470"/>
    </row>
    <row r="47" spans="1:10" s="271" customFormat="1" ht="20.100000000000001" customHeight="1" x14ac:dyDescent="0.2">
      <c r="A47" s="178"/>
      <c r="B47" s="177"/>
      <c r="C47" s="177"/>
      <c r="D47" s="177"/>
      <c r="G47" s="177"/>
      <c r="H47" s="177"/>
      <c r="I47" s="177"/>
      <c r="J47" s="175"/>
    </row>
    <row r="48" spans="1:10" s="271" customFormat="1" x14ac:dyDescent="0.2">
      <c r="A48" s="471" t="str">
        <f>CONCATENATE("Judge: ",Info!$B$7)</f>
        <v xml:space="preserve">Judge: </v>
      </c>
      <c r="B48" s="472"/>
      <c r="C48" s="472"/>
      <c r="G48" s="271" t="str">
        <f>CONCATENATE("Trial secretary:",Info!$B$9)</f>
        <v>Trial secretary:</v>
      </c>
      <c r="J48" s="175"/>
    </row>
    <row r="49" spans="1:10" s="271" customFormat="1" x14ac:dyDescent="0.2">
      <c r="A49" s="270"/>
      <c r="J49" s="175"/>
    </row>
    <row r="50" spans="1:10" s="271" customFormat="1" ht="13.5" thickBot="1" x14ac:dyDescent="0.25">
      <c r="A50" s="473"/>
      <c r="B50" s="474"/>
      <c r="C50" s="474"/>
      <c r="D50" s="474"/>
      <c r="E50" s="474"/>
      <c r="F50" s="474"/>
      <c r="G50" s="474"/>
      <c r="H50" s="474"/>
      <c r="I50" s="474"/>
      <c r="J50" s="475"/>
    </row>
    <row r="51" spans="1:10" s="271" customFormat="1" x14ac:dyDescent="0.2"/>
    <row r="52" spans="1:10" s="271" customFormat="1" x14ac:dyDescent="0.2"/>
    <row r="53" spans="1:10" s="271" customFormat="1" x14ac:dyDescent="0.2"/>
    <row r="54" spans="1:10" s="271" customFormat="1" x14ac:dyDescent="0.2"/>
    <row r="55" spans="1:10" s="271" customFormat="1" x14ac:dyDescent="0.2"/>
    <row r="56" spans="1:10" s="271" customFormat="1" x14ac:dyDescent="0.2"/>
    <row r="57" spans="1:10" s="271" customFormat="1" x14ac:dyDescent="0.2"/>
    <row r="58" spans="1:10" s="271" customFormat="1" x14ac:dyDescent="0.2"/>
    <row r="59" spans="1:10" s="271" customFormat="1" x14ac:dyDescent="0.2"/>
    <row r="60" spans="1:10" s="271" customFormat="1" x14ac:dyDescent="0.2"/>
    <row r="61" spans="1:10" s="271" customFormat="1" x14ac:dyDescent="0.2"/>
    <row r="62" spans="1:10" s="271" customFormat="1" x14ac:dyDescent="0.2"/>
    <row r="63" spans="1:10" s="271" customFormat="1" x14ac:dyDescent="0.2"/>
    <row r="64" spans="1:10" s="271" customFormat="1" x14ac:dyDescent="0.2"/>
    <row r="65" s="271" customFormat="1" x14ac:dyDescent="0.2"/>
    <row r="66" s="271" customFormat="1" x14ac:dyDescent="0.2"/>
    <row r="67" s="271" customFormat="1" x14ac:dyDescent="0.2"/>
    <row r="68" s="271" customFormat="1" x14ac:dyDescent="0.2"/>
    <row r="69" s="271" customFormat="1" x14ac:dyDescent="0.2"/>
    <row r="70" s="271" customFormat="1" x14ac:dyDescent="0.2"/>
    <row r="71" s="271" customFormat="1" x14ac:dyDescent="0.2"/>
    <row r="72" s="271" customFormat="1" x14ac:dyDescent="0.2"/>
    <row r="73" s="271" customFormat="1" x14ac:dyDescent="0.2"/>
    <row r="74" s="271" customFormat="1" x14ac:dyDescent="0.2"/>
    <row r="75" s="271" customFormat="1" x14ac:dyDescent="0.2"/>
    <row r="76" s="271" customFormat="1" x14ac:dyDescent="0.2"/>
    <row r="77" s="271" customFormat="1" x14ac:dyDescent="0.2"/>
    <row r="78" s="271" customFormat="1" x14ac:dyDescent="0.2"/>
    <row r="79" s="271" customFormat="1" x14ac:dyDescent="0.2"/>
    <row r="80" s="271" customFormat="1" x14ac:dyDescent="0.2"/>
    <row r="81" s="271" customFormat="1" x14ac:dyDescent="0.2"/>
    <row r="82" s="271" customFormat="1" x14ac:dyDescent="0.2"/>
    <row r="83" s="271" customFormat="1" x14ac:dyDescent="0.2"/>
    <row r="84" s="271" customFormat="1" x14ac:dyDescent="0.2"/>
    <row r="85" s="271" customFormat="1" x14ac:dyDescent="0.2"/>
    <row r="86" s="271" customFormat="1" x14ac:dyDescent="0.2"/>
    <row r="87" s="271" customFormat="1" x14ac:dyDescent="0.2"/>
    <row r="88" s="271" customFormat="1" x14ac:dyDescent="0.2"/>
    <row r="89" s="271" customFormat="1" x14ac:dyDescent="0.2"/>
    <row r="90" s="271" customFormat="1" x14ac:dyDescent="0.2"/>
    <row r="91" s="271" customFormat="1" x14ac:dyDescent="0.2"/>
    <row r="92" s="271" customFormat="1" x14ac:dyDescent="0.2"/>
    <row r="93" s="271" customFormat="1" x14ac:dyDescent="0.2"/>
    <row r="94" s="271" customFormat="1" x14ac:dyDescent="0.2"/>
    <row r="95" s="271" customFormat="1" x14ac:dyDescent="0.2"/>
    <row r="96" s="271" customFormat="1" x14ac:dyDescent="0.2"/>
    <row r="97" s="271" customFormat="1" x14ac:dyDescent="0.2"/>
    <row r="98" s="271" customFormat="1" x14ac:dyDescent="0.2"/>
    <row r="99" s="271" customFormat="1" x14ac:dyDescent="0.2"/>
    <row r="100" s="271" customFormat="1" x14ac:dyDescent="0.2"/>
    <row r="101" s="271" customFormat="1" x14ac:dyDescent="0.2"/>
    <row r="102" s="271" customFormat="1" x14ac:dyDescent="0.2"/>
    <row r="103" s="271" customFormat="1" x14ac:dyDescent="0.2"/>
    <row r="104" s="271" customFormat="1" x14ac:dyDescent="0.2"/>
    <row r="105" s="271" customFormat="1" x14ac:dyDescent="0.2"/>
    <row r="106" s="271" customFormat="1" x14ac:dyDescent="0.2"/>
    <row r="107" s="271" customFormat="1" x14ac:dyDescent="0.2"/>
    <row r="108" s="271" customFormat="1" x14ac:dyDescent="0.2"/>
    <row r="109" s="271" customFormat="1" x14ac:dyDescent="0.2"/>
    <row r="110" s="271" customFormat="1" x14ac:dyDescent="0.2"/>
    <row r="111" s="271" customFormat="1" x14ac:dyDescent="0.2"/>
    <row r="112" s="271" customFormat="1" x14ac:dyDescent="0.2"/>
    <row r="113" s="271" customFormat="1" x14ac:dyDescent="0.2"/>
    <row r="114" s="271" customFormat="1" x14ac:dyDescent="0.2"/>
    <row r="115" s="271" customFormat="1" x14ac:dyDescent="0.2"/>
    <row r="116" s="271" customFormat="1" x14ac:dyDescent="0.2"/>
    <row r="117" s="271" customFormat="1" x14ac:dyDescent="0.2"/>
    <row r="118" s="271" customFormat="1" x14ac:dyDescent="0.2"/>
    <row r="119" s="271" customFormat="1" x14ac:dyDescent="0.2"/>
    <row r="120" s="271" customFormat="1" x14ac:dyDescent="0.2"/>
    <row r="121" s="271" customFormat="1" x14ac:dyDescent="0.2"/>
    <row r="122" s="271" customFormat="1" x14ac:dyDescent="0.2"/>
    <row r="123" s="271" customFormat="1" x14ac:dyDescent="0.2"/>
    <row r="124" s="271" customFormat="1" x14ac:dyDescent="0.2"/>
    <row r="125" s="271" customFormat="1" x14ac:dyDescent="0.2"/>
    <row r="126" s="271" customFormat="1" x14ac:dyDescent="0.2"/>
    <row r="127" s="271" customFormat="1" x14ac:dyDescent="0.2"/>
    <row r="128" s="271" customFormat="1" x14ac:dyDescent="0.2"/>
    <row r="129" s="271" customFormat="1" x14ac:dyDescent="0.2"/>
    <row r="130" s="271" customFormat="1" x14ac:dyDescent="0.2"/>
    <row r="131" s="271" customFormat="1" x14ac:dyDescent="0.2"/>
    <row r="132" s="271" customFormat="1" x14ac:dyDescent="0.2"/>
    <row r="133" s="271" customFormat="1" x14ac:dyDescent="0.2"/>
    <row r="134" s="271" customFormat="1" x14ac:dyDescent="0.2"/>
    <row r="135" s="271" customFormat="1" x14ac:dyDescent="0.2"/>
    <row r="136" s="271" customFormat="1" x14ac:dyDescent="0.2"/>
    <row r="137" s="271" customFormat="1" x14ac:dyDescent="0.2"/>
    <row r="138" s="271" customFormat="1" x14ac:dyDescent="0.2"/>
    <row r="139" s="271" customFormat="1" x14ac:dyDescent="0.2"/>
    <row r="140" s="271" customFormat="1" x14ac:dyDescent="0.2"/>
    <row r="141" s="271" customFormat="1" x14ac:dyDescent="0.2"/>
  </sheetData>
  <sheetProtection algorithmName="SHA-512" hashValue="D6me3cF6bLDTi4wcCexexpxB1+BHk9aY+Tiki8Upoh/+5kN/RchkAPmh2bSVBkgn9HoRfcOzk5FYhn+DhgPdiQ==" saltValue="S6PSsveuwDiL+MF7Qwwx9g==" spinCount="100000" sheet="1" objects="1" scenarios="1" selectLockedCells="1"/>
  <mergeCells count="83">
    <mergeCell ref="A46:C46"/>
    <mergeCell ref="H46:J46"/>
    <mergeCell ref="A48:C48"/>
    <mergeCell ref="A50:J50"/>
    <mergeCell ref="A43:C43"/>
    <mergeCell ref="H43:J43"/>
    <mergeCell ref="A44:C44"/>
    <mergeCell ref="H44:J44"/>
    <mergeCell ref="A45:C45"/>
    <mergeCell ref="H45:J45"/>
    <mergeCell ref="A40:C40"/>
    <mergeCell ref="H40:J40"/>
    <mergeCell ref="A41:C41"/>
    <mergeCell ref="H41:J41"/>
    <mergeCell ref="A42:C42"/>
    <mergeCell ref="H42:J42"/>
    <mergeCell ref="A37:C37"/>
    <mergeCell ref="H37:J37"/>
    <mergeCell ref="A38:C38"/>
    <mergeCell ref="H38:J38"/>
    <mergeCell ref="A39:C39"/>
    <mergeCell ref="H39:J39"/>
    <mergeCell ref="A34:C34"/>
    <mergeCell ref="H34:J34"/>
    <mergeCell ref="A35:C35"/>
    <mergeCell ref="H35:J35"/>
    <mergeCell ref="A36:C36"/>
    <mergeCell ref="H36:J36"/>
    <mergeCell ref="A31:C31"/>
    <mergeCell ref="H31:J31"/>
    <mergeCell ref="A32:C32"/>
    <mergeCell ref="H32:J32"/>
    <mergeCell ref="A33:C33"/>
    <mergeCell ref="H33:J33"/>
    <mergeCell ref="A28:C28"/>
    <mergeCell ref="H28:J28"/>
    <mergeCell ref="A29:C29"/>
    <mergeCell ref="H29:J29"/>
    <mergeCell ref="A30:C30"/>
    <mergeCell ref="H30:J30"/>
    <mergeCell ref="A25:C25"/>
    <mergeCell ref="H25:J25"/>
    <mergeCell ref="A26:C26"/>
    <mergeCell ref="H26:J26"/>
    <mergeCell ref="A27:C27"/>
    <mergeCell ref="H27:J27"/>
    <mergeCell ref="A22:C22"/>
    <mergeCell ref="H22:J22"/>
    <mergeCell ref="A23:C23"/>
    <mergeCell ref="H23:J23"/>
    <mergeCell ref="A24:C24"/>
    <mergeCell ref="H24:J24"/>
    <mergeCell ref="A19:C19"/>
    <mergeCell ref="H19:J19"/>
    <mergeCell ref="A20:C20"/>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C5:D9 I5:I8">
    <cfRule type="containsBlanks" dxfId="254" priority="5">
      <formula>LEN(TRIM(C5))=0</formula>
    </cfRule>
  </conditionalFormatting>
  <conditionalFormatting sqref="C10:D10">
    <cfRule type="cellIs" dxfId="253" priority="3" operator="equal">
      <formula>"Female"</formula>
    </cfRule>
    <cfRule type="cellIs" dxfId="252" priority="4" operator="equal">
      <formula>"Male"</formula>
    </cfRule>
  </conditionalFormatting>
  <conditionalFormatting sqref="I9">
    <cfRule type="cellIs" dxfId="251" priority="1" operator="equal">
      <formula>"Whistle"</formula>
    </cfRule>
    <cfRule type="cellIs" dxfId="250" priority="2" operator="equal">
      <formula>"Voice"</formula>
    </cfRule>
  </conditionalFormatting>
  <dataValidations disablePrompts="1" count="5">
    <dataValidation type="list" allowBlank="1" showInputMessage="1" showErrorMessage="1" sqref="D45">
      <formula1>"5,7,9,11,13,15"</formula1>
    </dataValidation>
    <dataValidation type="list" allowBlank="1" showInputMessage="1" showErrorMessage="1" sqref="D32">
      <formula1>"10,12,13,14,15"</formula1>
    </dataValidation>
    <dataValidation type="list" allowBlank="1" showInputMessage="1" showErrorMessage="1" sqref="D31 D43:D44">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M141"/>
  <sheetViews>
    <sheetView view="pageLayout" topLeftCell="C25" zoomScale="150" zoomScaleNormal="200" zoomScalePageLayoutView="150" workbookViewId="0">
      <selection activeCell="E43" sqref="E43"/>
    </sheetView>
  </sheetViews>
  <sheetFormatPr defaultColWidth="9.140625" defaultRowHeight="12.75" x14ac:dyDescent="0.2"/>
  <cols>
    <col min="1" max="1" width="2.42578125" style="173" customWidth="1"/>
    <col min="2" max="2" width="9.140625" style="173" customWidth="1"/>
    <col min="3" max="3" width="15.85546875" style="173" customWidth="1"/>
    <col min="4" max="4" width="7.140625" style="173" customWidth="1"/>
    <col min="5" max="5" width="7" style="173" customWidth="1"/>
    <col min="6" max="6" width="6.42578125" style="173" customWidth="1"/>
    <col min="7" max="7" width="4.85546875" style="173" customWidth="1"/>
    <col min="8" max="8" width="4.42578125" style="173" customWidth="1"/>
    <col min="9" max="9" width="21.7109375" style="173" customWidth="1"/>
    <col min="10" max="10" width="8.28515625" style="173" customWidth="1"/>
    <col min="11" max="65" width="9.140625" style="271"/>
    <col min="66" max="16384" width="9.140625" style="173"/>
  </cols>
  <sheetData>
    <row r="1" spans="1:65" ht="30.75" customHeight="1" x14ac:dyDescent="0.2">
      <c r="A1" s="235"/>
      <c r="B1" s="564" t="s">
        <v>8</v>
      </c>
      <c r="C1" s="564"/>
      <c r="D1" s="564"/>
      <c r="E1" s="564"/>
      <c r="F1" s="564"/>
      <c r="G1" s="564"/>
      <c r="H1" s="564"/>
      <c r="I1" s="564"/>
      <c r="J1" s="565"/>
    </row>
    <row r="2" spans="1:65" ht="23.1" customHeight="1" x14ac:dyDescent="0.2">
      <c r="A2" s="234"/>
      <c r="B2" s="566" t="s">
        <v>141</v>
      </c>
      <c r="C2" s="566"/>
      <c r="D2" s="566"/>
      <c r="E2" s="566"/>
      <c r="F2" s="566"/>
      <c r="G2" s="566"/>
      <c r="H2" s="566"/>
      <c r="I2" s="566"/>
      <c r="J2" s="567"/>
    </row>
    <row r="3" spans="1:65" ht="15.95" customHeight="1" x14ac:dyDescent="0.2">
      <c r="A3" s="568" t="str">
        <f>CONCATENATE("Organizing club: ",Info!$B$3)</f>
        <v xml:space="preserve">Organizing club: </v>
      </c>
      <c r="B3" s="569"/>
      <c r="C3" s="569"/>
      <c r="D3" s="569"/>
      <c r="E3" s="569"/>
      <c r="F3" s="269"/>
      <c r="G3" s="271"/>
      <c r="H3" s="271" t="str">
        <f>CONCATENATE("Date: ",Info!$B$4)</f>
        <v xml:space="preserve">Date: </v>
      </c>
      <c r="I3" s="232"/>
      <c r="J3" s="175"/>
    </row>
    <row r="4" spans="1:65" ht="2.1" customHeight="1" x14ac:dyDescent="0.2">
      <c r="A4" s="570"/>
      <c r="B4" s="571"/>
      <c r="C4" s="571"/>
      <c r="D4" s="271"/>
      <c r="E4" s="271"/>
      <c r="F4" s="271"/>
      <c r="G4" s="271"/>
      <c r="H4" s="271"/>
      <c r="I4" s="271"/>
      <c r="J4" s="175"/>
    </row>
    <row r="5" spans="1:65" x14ac:dyDescent="0.2">
      <c r="A5" s="270" t="s">
        <v>21</v>
      </c>
      <c r="B5" s="271"/>
      <c r="C5" s="553"/>
      <c r="D5" s="553"/>
      <c r="E5" s="553"/>
      <c r="F5" s="231"/>
      <c r="G5" s="271" t="s">
        <v>24</v>
      </c>
      <c r="H5" s="271"/>
      <c r="I5" s="268"/>
      <c r="J5" s="175"/>
    </row>
    <row r="6" spans="1:65" x14ac:dyDescent="0.2">
      <c r="A6" s="270" t="s">
        <v>22</v>
      </c>
      <c r="B6" s="271"/>
      <c r="C6" s="553"/>
      <c r="D6" s="553"/>
      <c r="E6" s="553"/>
      <c r="F6" s="231"/>
      <c r="G6" s="271" t="s">
        <v>25</v>
      </c>
      <c r="H6" s="271"/>
      <c r="I6" s="268"/>
      <c r="J6" s="175"/>
    </row>
    <row r="7" spans="1:65" x14ac:dyDescent="0.2">
      <c r="A7" s="270" t="s">
        <v>31</v>
      </c>
      <c r="B7" s="271"/>
      <c r="C7" s="553"/>
      <c r="D7" s="553"/>
      <c r="E7" s="553"/>
      <c r="F7" s="231"/>
      <c r="G7" s="271" t="s">
        <v>34</v>
      </c>
      <c r="H7" s="271"/>
      <c r="I7" s="268"/>
      <c r="J7" s="175"/>
    </row>
    <row r="8" spans="1:65" x14ac:dyDescent="0.2">
      <c r="A8" s="270" t="s">
        <v>32</v>
      </c>
      <c r="B8" s="271"/>
      <c r="C8" s="554"/>
      <c r="D8" s="554"/>
      <c r="E8" s="554"/>
      <c r="F8" s="231"/>
      <c r="G8" s="271" t="s">
        <v>23</v>
      </c>
      <c r="H8" s="271"/>
      <c r="I8" s="268"/>
      <c r="J8" s="175"/>
    </row>
    <row r="9" spans="1:65" x14ac:dyDescent="0.2">
      <c r="A9" s="270" t="s">
        <v>33</v>
      </c>
      <c r="B9" s="271"/>
      <c r="C9" s="555"/>
      <c r="D9" s="555"/>
      <c r="E9" s="555"/>
      <c r="F9" s="231"/>
      <c r="G9" s="271" t="s">
        <v>16</v>
      </c>
      <c r="H9" s="271"/>
      <c r="I9" s="272"/>
      <c r="J9" s="175"/>
    </row>
    <row r="10" spans="1:65" x14ac:dyDescent="0.2">
      <c r="A10" s="270" t="s">
        <v>42</v>
      </c>
      <c r="B10" s="271"/>
      <c r="C10" s="556"/>
      <c r="D10" s="556"/>
      <c r="E10" s="556"/>
      <c r="F10" s="230"/>
      <c r="G10" s="271"/>
      <c r="H10" s="271"/>
      <c r="I10" s="271"/>
      <c r="J10" s="175"/>
    </row>
    <row r="11" spans="1:65" s="224" customFormat="1" ht="3.95" customHeight="1" thickBot="1" x14ac:dyDescent="0.25">
      <c r="A11" s="557"/>
      <c r="B11" s="558"/>
      <c r="C11" s="558"/>
      <c r="D11" s="273"/>
      <c r="E11" s="273"/>
      <c r="F11" s="273"/>
      <c r="G11" s="273"/>
      <c r="H11" s="273"/>
      <c r="I11" s="273"/>
      <c r="J11" s="229"/>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row>
    <row r="12" spans="1:65" s="224" customFormat="1" ht="15.95" customHeight="1" thickBot="1" x14ac:dyDescent="0.25">
      <c r="A12" s="559" t="s">
        <v>140</v>
      </c>
      <c r="B12" s="560"/>
      <c r="C12" s="560"/>
      <c r="D12" s="228" t="s">
        <v>0</v>
      </c>
      <c r="E12" s="226" t="s">
        <v>63</v>
      </c>
      <c r="F12" s="227" t="s">
        <v>66</v>
      </c>
      <c r="G12" s="226" t="s">
        <v>27</v>
      </c>
      <c r="H12" s="559" t="s">
        <v>2</v>
      </c>
      <c r="I12" s="560"/>
      <c r="J12" s="561"/>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row>
    <row r="13" spans="1:65" ht="14.1" customHeight="1" x14ac:dyDescent="0.2">
      <c r="A13" s="537" t="s">
        <v>9</v>
      </c>
      <c r="B13" s="538"/>
      <c r="C13" s="538"/>
      <c r="D13" s="223">
        <v>6</v>
      </c>
      <c r="E13" s="188"/>
      <c r="F13" s="188"/>
      <c r="G13" s="188"/>
      <c r="H13" s="479"/>
      <c r="I13" s="479"/>
      <c r="J13" s="513"/>
    </row>
    <row r="14" spans="1:65" ht="14.1" customHeight="1" x14ac:dyDescent="0.2">
      <c r="A14" s="562" t="s">
        <v>126</v>
      </c>
      <c r="B14" s="563"/>
      <c r="C14" s="563"/>
      <c r="D14" s="222">
        <v>12</v>
      </c>
      <c r="E14" s="193"/>
      <c r="F14" s="193"/>
      <c r="G14" s="193"/>
      <c r="H14" s="493"/>
      <c r="I14" s="493"/>
      <c r="J14" s="499"/>
    </row>
    <row r="15" spans="1:65" ht="14.1" customHeight="1" x14ac:dyDescent="0.2">
      <c r="A15" s="550" t="s">
        <v>139</v>
      </c>
      <c r="B15" s="551"/>
      <c r="C15" s="552"/>
      <c r="D15" s="222">
        <v>12</v>
      </c>
      <c r="E15" s="193"/>
      <c r="F15" s="193"/>
      <c r="G15" s="193"/>
      <c r="H15" s="493"/>
      <c r="I15" s="493"/>
      <c r="J15" s="499"/>
    </row>
    <row r="16" spans="1:65" ht="14.1" customHeight="1" x14ac:dyDescent="0.2">
      <c r="A16" s="546" t="s">
        <v>124</v>
      </c>
      <c r="B16" s="547"/>
      <c r="C16" s="547"/>
      <c r="D16" s="222">
        <v>5</v>
      </c>
      <c r="E16" s="193"/>
      <c r="F16" s="193"/>
      <c r="G16" s="193"/>
      <c r="H16" s="493"/>
      <c r="I16" s="493"/>
      <c r="J16" s="499"/>
    </row>
    <row r="17" spans="1:10" s="271" customFormat="1" ht="14.1" customHeight="1" x14ac:dyDescent="0.2">
      <c r="A17" s="546" t="s">
        <v>123</v>
      </c>
      <c r="B17" s="547"/>
      <c r="C17" s="547"/>
      <c r="D17" s="222">
        <v>10</v>
      </c>
      <c r="E17" s="193"/>
      <c r="F17" s="193"/>
      <c r="G17" s="193"/>
      <c r="H17" s="493"/>
      <c r="I17" s="493"/>
      <c r="J17" s="499"/>
    </row>
    <row r="18" spans="1:10" s="271" customFormat="1" ht="14.1" customHeight="1" thickBot="1" x14ac:dyDescent="0.25">
      <c r="A18" s="548" t="s">
        <v>122</v>
      </c>
      <c r="B18" s="549"/>
      <c r="C18" s="549"/>
      <c r="D18" s="221">
        <v>10</v>
      </c>
      <c r="E18" s="207"/>
      <c r="F18" s="207"/>
      <c r="G18" s="207"/>
      <c r="H18" s="519"/>
      <c r="I18" s="519"/>
      <c r="J18" s="520"/>
    </row>
    <row r="19" spans="1:10" s="271" customFormat="1" ht="14.1" customHeight="1" thickBot="1" x14ac:dyDescent="0.25">
      <c r="A19" s="465" t="s">
        <v>138</v>
      </c>
      <c r="B19" s="466"/>
      <c r="C19" s="466"/>
      <c r="D19" s="220">
        <v>55</v>
      </c>
      <c r="E19" s="181">
        <f>SUM(E13:E18)-SUM(G13:G18)</f>
        <v>0</v>
      </c>
      <c r="F19" s="180">
        <f>SUM(F13:F18)</f>
        <v>0</v>
      </c>
      <c r="G19" s="189">
        <f>SUM(G13:G18)</f>
        <v>0</v>
      </c>
      <c r="H19" s="468" t="str">
        <f>IF(E19&gt;=40,"Qualified","Not qualified")</f>
        <v>Not qualified</v>
      </c>
      <c r="I19" s="469"/>
      <c r="J19" s="470"/>
    </row>
    <row r="20" spans="1:10" s="271" customFormat="1" ht="15" customHeight="1" thickBot="1" x14ac:dyDescent="0.25">
      <c r="A20" s="541" t="s">
        <v>137</v>
      </c>
      <c r="B20" s="542"/>
      <c r="C20" s="543"/>
      <c r="D20" s="219">
        <v>15</v>
      </c>
      <c r="E20" s="218"/>
      <c r="F20" s="218"/>
      <c r="G20" s="218"/>
      <c r="H20" s="544"/>
      <c r="I20" s="544"/>
      <c r="J20" s="545"/>
    </row>
    <row r="21" spans="1:10" s="271" customFormat="1" ht="14.1" customHeight="1" thickBot="1" x14ac:dyDescent="0.25">
      <c r="A21" s="465" t="s">
        <v>136</v>
      </c>
      <c r="B21" s="466"/>
      <c r="C21" s="466"/>
      <c r="D21" s="217">
        <v>70</v>
      </c>
      <c r="E21" s="181">
        <f>SUM(E13:E18,E20)-SUM(G13:G18,G20)</f>
        <v>0</v>
      </c>
      <c r="F21" s="180">
        <f>SUM(F13:F18,F20)</f>
        <v>0</v>
      </c>
      <c r="G21" s="189">
        <f>SUM(G13:G18,G20)</f>
        <v>0</v>
      </c>
      <c r="H21" s="468" t="str">
        <f>IF(E21&gt;=50,"Qualified","Not qualified")</f>
        <v>Not qualified</v>
      </c>
      <c r="I21" s="469"/>
      <c r="J21" s="470"/>
    </row>
    <row r="22" spans="1:10" s="271" customFormat="1" ht="14.1" customHeight="1" thickBot="1" x14ac:dyDescent="0.25">
      <c r="A22" s="531" t="s">
        <v>135</v>
      </c>
      <c r="B22" s="532"/>
      <c r="C22" s="533"/>
      <c r="D22" s="216" t="s">
        <v>128</v>
      </c>
      <c r="E22" s="215" t="s">
        <v>134</v>
      </c>
      <c r="F22" s="216" t="s">
        <v>62</v>
      </c>
      <c r="G22" s="215" t="s">
        <v>27</v>
      </c>
      <c r="H22" s="534" t="s">
        <v>2</v>
      </c>
      <c r="I22" s="535"/>
      <c r="J22" s="536"/>
    </row>
    <row r="23" spans="1:10" s="271" customFormat="1" ht="14.1" customHeight="1" x14ac:dyDescent="0.2">
      <c r="A23" s="537" t="s">
        <v>9</v>
      </c>
      <c r="B23" s="538"/>
      <c r="C23" s="538"/>
      <c r="D23" s="214">
        <v>6</v>
      </c>
      <c r="E23" s="213"/>
      <c r="F23" s="213"/>
      <c r="G23" s="213"/>
      <c r="H23" s="539"/>
      <c r="I23" s="539"/>
      <c r="J23" s="540"/>
    </row>
    <row r="24" spans="1:10" s="271" customFormat="1" ht="14.1" customHeight="1" x14ac:dyDescent="0.2">
      <c r="A24" s="498" t="s">
        <v>126</v>
      </c>
      <c r="B24" s="491"/>
      <c r="C24" s="492"/>
      <c r="D24" s="187">
        <v>12</v>
      </c>
      <c r="E24" s="212"/>
      <c r="F24" s="212"/>
      <c r="G24" s="193"/>
      <c r="H24" s="528"/>
      <c r="I24" s="529"/>
      <c r="J24" s="530"/>
    </row>
    <row r="25" spans="1:10" s="271" customFormat="1" ht="14.1" customHeight="1" x14ac:dyDescent="0.2">
      <c r="A25" s="498" t="s">
        <v>133</v>
      </c>
      <c r="B25" s="491"/>
      <c r="C25" s="492"/>
      <c r="D25" s="187">
        <v>12</v>
      </c>
      <c r="E25" s="212"/>
      <c r="F25" s="212"/>
      <c r="G25" s="193"/>
      <c r="H25" s="528"/>
      <c r="I25" s="529"/>
      <c r="J25" s="530"/>
    </row>
    <row r="26" spans="1:10" s="271" customFormat="1" ht="14.1" customHeight="1" x14ac:dyDescent="0.2">
      <c r="A26" s="500" t="s">
        <v>124</v>
      </c>
      <c r="B26" s="501"/>
      <c r="C26" s="502"/>
      <c r="D26" s="187">
        <v>10</v>
      </c>
      <c r="E26" s="193"/>
      <c r="F26" s="193"/>
      <c r="G26" s="193"/>
      <c r="H26" s="528"/>
      <c r="I26" s="529"/>
      <c r="J26" s="530"/>
    </row>
    <row r="27" spans="1:10" s="271" customFormat="1" ht="14.1" customHeight="1" x14ac:dyDescent="0.2">
      <c r="A27" s="498" t="s">
        <v>123</v>
      </c>
      <c r="B27" s="491"/>
      <c r="C27" s="492"/>
      <c r="D27" s="187">
        <v>20</v>
      </c>
      <c r="E27" s="184"/>
      <c r="F27" s="184"/>
      <c r="G27" s="184"/>
      <c r="H27" s="503"/>
      <c r="I27" s="503"/>
      <c r="J27" s="504"/>
    </row>
    <row r="28" spans="1:10" s="271" customFormat="1" ht="14.1" customHeight="1" x14ac:dyDescent="0.2">
      <c r="A28" s="498" t="s">
        <v>122</v>
      </c>
      <c r="B28" s="491"/>
      <c r="C28" s="492"/>
      <c r="D28" s="187">
        <v>10</v>
      </c>
      <c r="E28" s="193"/>
      <c r="F28" s="193"/>
      <c r="G28" s="193"/>
      <c r="H28" s="493"/>
      <c r="I28" s="493"/>
      <c r="J28" s="499"/>
    </row>
    <row r="29" spans="1:10" s="271" customFormat="1" ht="14.1" customHeight="1" thickBot="1" x14ac:dyDescent="0.25">
      <c r="A29" s="526" t="s">
        <v>121</v>
      </c>
      <c r="B29" s="494"/>
      <c r="C29" s="527"/>
      <c r="D29" s="208">
        <v>15</v>
      </c>
      <c r="E29" s="207"/>
      <c r="F29" s="207"/>
      <c r="G29" s="207"/>
      <c r="H29" s="519"/>
      <c r="I29" s="519"/>
      <c r="J29" s="520"/>
    </row>
    <row r="30" spans="1:10" s="271" customFormat="1" ht="14.1" customHeight="1" thickBot="1" x14ac:dyDescent="0.25">
      <c r="A30" s="521" t="s">
        <v>132</v>
      </c>
      <c r="B30" s="522"/>
      <c r="C30" s="522"/>
      <c r="D30" s="206">
        <v>85</v>
      </c>
      <c r="E30" s="206">
        <f>SUM(E23:E29)-SUM(G23:G29)</f>
        <v>0</v>
      </c>
      <c r="F30" s="211">
        <f>SUM(F23:F29)</f>
        <v>0</v>
      </c>
      <c r="G30" s="210">
        <f>SUM(G23:G29)</f>
        <v>0</v>
      </c>
      <c r="H30" s="523" t="str">
        <f>IF(E30&gt;=65,"Qualified","Not qualified")</f>
        <v>Not qualified</v>
      </c>
      <c r="I30" s="524"/>
      <c r="J30" s="525"/>
    </row>
    <row r="31" spans="1:10" s="271" customFormat="1" ht="14.1" customHeight="1" x14ac:dyDescent="0.2">
      <c r="A31" s="476" t="s">
        <v>119</v>
      </c>
      <c r="B31" s="477"/>
      <c r="C31" s="478"/>
      <c r="D31" s="197">
        <v>20</v>
      </c>
      <c r="E31" s="209"/>
      <c r="F31" s="209"/>
      <c r="G31" s="209"/>
      <c r="H31" s="514"/>
      <c r="I31" s="514"/>
      <c r="J31" s="515"/>
    </row>
    <row r="32" spans="1:10" s="271" customFormat="1" ht="24.95" customHeight="1" thickBot="1" x14ac:dyDescent="0.25">
      <c r="A32" s="516" t="s">
        <v>131</v>
      </c>
      <c r="B32" s="517"/>
      <c r="C32" s="518"/>
      <c r="D32" s="207">
        <v>10</v>
      </c>
      <c r="E32" s="207"/>
      <c r="F32" s="207"/>
      <c r="G32" s="207"/>
      <c r="H32" s="519"/>
      <c r="I32" s="519"/>
      <c r="J32" s="520"/>
    </row>
    <row r="33" spans="1:10" s="271" customFormat="1" ht="14.1" customHeight="1" thickBot="1" x14ac:dyDescent="0.25">
      <c r="A33" s="521" t="s">
        <v>130</v>
      </c>
      <c r="B33" s="522"/>
      <c r="C33" s="522"/>
      <c r="D33" s="204">
        <f>SUM(D31:D32)</f>
        <v>30</v>
      </c>
      <c r="E33" s="206">
        <f>SUM(E23:E29,E31:E32)-SUM(G23:G29,G31:G32)</f>
        <v>0</v>
      </c>
      <c r="F33" s="205">
        <f>SUM(F23:F29,F31:F32)</f>
        <v>0</v>
      </c>
      <c r="G33" s="204">
        <f>SUM(G23:G29,G31:G32)</f>
        <v>0</v>
      </c>
      <c r="H33" s="523" t="str">
        <f>IF(E33&gt;=120,"Qualified","Not qualified")</f>
        <v>Not qualified</v>
      </c>
      <c r="I33" s="524"/>
      <c r="J33" s="525"/>
    </row>
    <row r="34" spans="1:10" s="271" customFormat="1" ht="14.1" customHeight="1" thickBot="1" x14ac:dyDescent="0.25">
      <c r="A34" s="505" t="s">
        <v>129</v>
      </c>
      <c r="B34" s="506"/>
      <c r="C34" s="506"/>
      <c r="D34" s="203" t="s">
        <v>128</v>
      </c>
      <c r="E34" s="202" t="s">
        <v>127</v>
      </c>
      <c r="F34" s="201" t="s">
        <v>66</v>
      </c>
      <c r="G34" s="200" t="s">
        <v>27</v>
      </c>
      <c r="H34" s="507" t="s">
        <v>2</v>
      </c>
      <c r="I34" s="508"/>
      <c r="J34" s="509"/>
    </row>
    <row r="35" spans="1:10" s="271" customFormat="1" ht="14.1" customHeight="1" x14ac:dyDescent="0.2">
      <c r="A35" s="510" t="s">
        <v>9</v>
      </c>
      <c r="B35" s="511"/>
      <c r="C35" s="512"/>
      <c r="D35" s="199">
        <v>6</v>
      </c>
      <c r="E35" s="198"/>
      <c r="F35" s="198"/>
      <c r="G35" s="197"/>
      <c r="H35" s="479"/>
      <c r="I35" s="479"/>
      <c r="J35" s="513"/>
    </row>
    <row r="36" spans="1:10" s="271" customFormat="1" ht="14.1" customHeight="1" x14ac:dyDescent="0.2">
      <c r="A36" s="498" t="s">
        <v>126</v>
      </c>
      <c r="B36" s="491"/>
      <c r="C36" s="492"/>
      <c r="D36" s="196">
        <v>12</v>
      </c>
      <c r="E36" s="195"/>
      <c r="F36" s="195"/>
      <c r="G36" s="194"/>
      <c r="H36" s="493"/>
      <c r="I36" s="493"/>
      <c r="J36" s="499"/>
    </row>
    <row r="37" spans="1:10" s="271" customFormat="1" ht="14.1" customHeight="1" x14ac:dyDescent="0.2">
      <c r="A37" s="498" t="s">
        <v>125</v>
      </c>
      <c r="B37" s="491"/>
      <c r="C37" s="492"/>
      <c r="D37" s="187">
        <v>12</v>
      </c>
      <c r="E37" s="193"/>
      <c r="F37" s="193"/>
      <c r="G37" s="193"/>
      <c r="H37" s="493"/>
      <c r="I37" s="493"/>
      <c r="J37" s="499"/>
    </row>
    <row r="38" spans="1:10" s="271" customFormat="1" ht="14.1" customHeight="1" x14ac:dyDescent="0.2">
      <c r="A38" s="500" t="s">
        <v>124</v>
      </c>
      <c r="B38" s="501"/>
      <c r="C38" s="502"/>
      <c r="D38" s="187">
        <v>10</v>
      </c>
      <c r="E38" s="184"/>
      <c r="F38" s="184"/>
      <c r="G38" s="184"/>
      <c r="H38" s="503"/>
      <c r="I38" s="503"/>
      <c r="J38" s="504"/>
    </row>
    <row r="39" spans="1:10" s="271" customFormat="1" ht="14.1" customHeight="1" x14ac:dyDescent="0.2">
      <c r="A39" s="498" t="s">
        <v>123</v>
      </c>
      <c r="B39" s="491"/>
      <c r="C39" s="492"/>
      <c r="D39" s="187">
        <v>20</v>
      </c>
      <c r="E39" s="193"/>
      <c r="F39" s="193"/>
      <c r="G39" s="193"/>
      <c r="H39" s="493"/>
      <c r="I39" s="493"/>
      <c r="J39" s="499"/>
    </row>
    <row r="40" spans="1:10" s="271" customFormat="1" ht="15" customHeight="1" x14ac:dyDescent="0.2">
      <c r="A40" s="490" t="s">
        <v>122</v>
      </c>
      <c r="B40" s="491"/>
      <c r="C40" s="492"/>
      <c r="D40" s="187">
        <v>10</v>
      </c>
      <c r="E40" s="193"/>
      <c r="F40" s="193"/>
      <c r="G40" s="193"/>
      <c r="H40" s="493"/>
      <c r="I40" s="493"/>
      <c r="J40" s="493"/>
    </row>
    <row r="41" spans="1:10" s="271" customFormat="1" ht="13.5" thickBot="1" x14ac:dyDescent="0.25">
      <c r="A41" s="494" t="s">
        <v>121</v>
      </c>
      <c r="B41" s="494"/>
      <c r="C41" s="494"/>
      <c r="D41" s="192">
        <v>15</v>
      </c>
      <c r="E41" s="191"/>
      <c r="F41" s="190"/>
      <c r="G41" s="190"/>
      <c r="H41" s="495"/>
      <c r="I41" s="496"/>
      <c r="J41" s="497"/>
    </row>
    <row r="42" spans="1:10" s="271" customFormat="1" ht="14.1" customHeight="1" thickBot="1" x14ac:dyDescent="0.25">
      <c r="A42" s="465" t="s">
        <v>120</v>
      </c>
      <c r="B42" s="466"/>
      <c r="C42" s="466"/>
      <c r="D42" s="181">
        <v>85</v>
      </c>
      <c r="E42" s="181">
        <f>SUM(E35:E41)-SUM(G35:G41)</f>
        <v>0</v>
      </c>
      <c r="F42" s="180">
        <f>SUM(F35:F41)</f>
        <v>0</v>
      </c>
      <c r="G42" s="189">
        <f>SUM(G35:G41)</f>
        <v>0</v>
      </c>
      <c r="H42" s="468" t="str">
        <f>IF(E42&gt;=65,"Qualified","Not qualified")</f>
        <v>Not qualified</v>
      </c>
      <c r="I42" s="469"/>
      <c r="J42" s="470"/>
    </row>
    <row r="43" spans="1:10" s="271" customFormat="1" ht="14.1" customHeight="1" x14ac:dyDescent="0.2">
      <c r="A43" s="476" t="s">
        <v>119</v>
      </c>
      <c r="B43" s="477"/>
      <c r="C43" s="478"/>
      <c r="D43" s="188">
        <v>20</v>
      </c>
      <c r="E43" s="188"/>
      <c r="F43" s="188"/>
      <c r="G43" s="188"/>
      <c r="H43" s="479"/>
      <c r="I43" s="479"/>
      <c r="J43" s="479"/>
    </row>
    <row r="44" spans="1:10" s="271" customFormat="1" ht="14.1" customHeight="1" x14ac:dyDescent="0.2">
      <c r="A44" s="480" t="s">
        <v>118</v>
      </c>
      <c r="B44" s="481"/>
      <c r="C44" s="482"/>
      <c r="D44" s="193">
        <v>20</v>
      </c>
      <c r="E44" s="186"/>
      <c r="F44" s="185"/>
      <c r="G44" s="184"/>
      <c r="H44" s="483"/>
      <c r="I44" s="484"/>
      <c r="J44" s="485"/>
    </row>
    <row r="45" spans="1:10" s="271" customFormat="1" ht="24" customHeight="1" thickBot="1" x14ac:dyDescent="0.25">
      <c r="A45" s="486" t="s">
        <v>117</v>
      </c>
      <c r="B45" s="487"/>
      <c r="C45" s="488"/>
      <c r="D45" s="182">
        <v>15</v>
      </c>
      <c r="E45" s="183"/>
      <c r="F45" s="182"/>
      <c r="G45" s="182"/>
      <c r="H45" s="489"/>
      <c r="I45" s="489"/>
      <c r="J45" s="489"/>
    </row>
    <row r="46" spans="1:10" s="271" customFormat="1" ht="16.5" thickBot="1" x14ac:dyDescent="0.25">
      <c r="A46" s="465" t="s">
        <v>116</v>
      </c>
      <c r="B46" s="466"/>
      <c r="C46" s="467"/>
      <c r="D46" s="181">
        <f>SUM(D43:D45)</f>
        <v>55</v>
      </c>
      <c r="E46" s="181">
        <f>SUM(E35:E41,E43:E45)-SUM(G35:G41,G43:G45)</f>
        <v>0</v>
      </c>
      <c r="F46" s="180">
        <f>SUM(F35:F41,F43:F45)</f>
        <v>0</v>
      </c>
      <c r="G46" s="179">
        <f>SUM(G35:G41,G43:G45)</f>
        <v>0</v>
      </c>
      <c r="H46" s="468" t="str">
        <f>IF(E46&gt;=140,"Qualified","Not qualified")</f>
        <v>Not qualified</v>
      </c>
      <c r="I46" s="469"/>
      <c r="J46" s="470"/>
    </row>
    <row r="47" spans="1:10" s="271" customFormat="1" ht="20.100000000000001" customHeight="1" x14ac:dyDescent="0.2">
      <c r="A47" s="178"/>
      <c r="B47" s="177"/>
      <c r="C47" s="177"/>
      <c r="D47" s="177"/>
      <c r="G47" s="177"/>
      <c r="H47" s="177"/>
      <c r="I47" s="177"/>
      <c r="J47" s="175"/>
    </row>
    <row r="48" spans="1:10" s="271" customFormat="1" x14ac:dyDescent="0.2">
      <c r="A48" s="471" t="str">
        <f>CONCATENATE("Judge: ",Info!$B$7)</f>
        <v xml:space="preserve">Judge: </v>
      </c>
      <c r="B48" s="472"/>
      <c r="C48" s="472"/>
      <c r="G48" s="271" t="str">
        <f>CONCATENATE("Trial secretary:",Info!$B$9)</f>
        <v>Trial secretary:</v>
      </c>
      <c r="J48" s="175"/>
    </row>
    <row r="49" spans="1:10" s="271" customFormat="1" x14ac:dyDescent="0.2">
      <c r="A49" s="270"/>
      <c r="J49" s="175"/>
    </row>
    <row r="50" spans="1:10" s="271" customFormat="1" ht="13.5" thickBot="1" x14ac:dyDescent="0.25">
      <c r="A50" s="473"/>
      <c r="B50" s="474"/>
      <c r="C50" s="474"/>
      <c r="D50" s="474"/>
      <c r="E50" s="474"/>
      <c r="F50" s="474"/>
      <c r="G50" s="474"/>
      <c r="H50" s="474"/>
      <c r="I50" s="474"/>
      <c r="J50" s="475"/>
    </row>
    <row r="51" spans="1:10" s="271" customFormat="1" x14ac:dyDescent="0.2"/>
    <row r="52" spans="1:10" s="271" customFormat="1" x14ac:dyDescent="0.2"/>
    <row r="53" spans="1:10" s="271" customFormat="1" x14ac:dyDescent="0.2"/>
    <row r="54" spans="1:10" s="271" customFormat="1" x14ac:dyDescent="0.2"/>
    <row r="55" spans="1:10" s="271" customFormat="1" x14ac:dyDescent="0.2"/>
    <row r="56" spans="1:10" s="271" customFormat="1" x14ac:dyDescent="0.2"/>
    <row r="57" spans="1:10" s="271" customFormat="1" x14ac:dyDescent="0.2"/>
    <row r="58" spans="1:10" s="271" customFormat="1" x14ac:dyDescent="0.2"/>
    <row r="59" spans="1:10" s="271" customFormat="1" x14ac:dyDescent="0.2"/>
    <row r="60" spans="1:10" s="271" customFormat="1" x14ac:dyDescent="0.2"/>
    <row r="61" spans="1:10" s="271" customFormat="1" x14ac:dyDescent="0.2"/>
    <row r="62" spans="1:10" s="271" customFormat="1" x14ac:dyDescent="0.2"/>
    <row r="63" spans="1:10" s="271" customFormat="1" x14ac:dyDescent="0.2"/>
    <row r="64" spans="1:10" s="271" customFormat="1" x14ac:dyDescent="0.2"/>
    <row r="65" s="271" customFormat="1" x14ac:dyDescent="0.2"/>
    <row r="66" s="271" customFormat="1" x14ac:dyDescent="0.2"/>
    <row r="67" s="271" customFormat="1" x14ac:dyDescent="0.2"/>
    <row r="68" s="271" customFormat="1" x14ac:dyDescent="0.2"/>
    <row r="69" s="271" customFormat="1" x14ac:dyDescent="0.2"/>
    <row r="70" s="271" customFormat="1" x14ac:dyDescent="0.2"/>
    <row r="71" s="271" customFormat="1" x14ac:dyDescent="0.2"/>
    <row r="72" s="271" customFormat="1" x14ac:dyDescent="0.2"/>
    <row r="73" s="271" customFormat="1" x14ac:dyDescent="0.2"/>
    <row r="74" s="271" customFormat="1" x14ac:dyDescent="0.2"/>
    <row r="75" s="271" customFormat="1" x14ac:dyDescent="0.2"/>
    <row r="76" s="271" customFormat="1" x14ac:dyDescent="0.2"/>
    <row r="77" s="271" customFormat="1" x14ac:dyDescent="0.2"/>
    <row r="78" s="271" customFormat="1" x14ac:dyDescent="0.2"/>
    <row r="79" s="271" customFormat="1" x14ac:dyDescent="0.2"/>
    <row r="80" s="271" customFormat="1" x14ac:dyDescent="0.2"/>
    <row r="81" s="271" customFormat="1" x14ac:dyDescent="0.2"/>
    <row r="82" s="271" customFormat="1" x14ac:dyDescent="0.2"/>
    <row r="83" s="271" customFormat="1" x14ac:dyDescent="0.2"/>
    <row r="84" s="271" customFormat="1" x14ac:dyDescent="0.2"/>
    <row r="85" s="271" customFormat="1" x14ac:dyDescent="0.2"/>
    <row r="86" s="271" customFormat="1" x14ac:dyDescent="0.2"/>
    <row r="87" s="271" customFormat="1" x14ac:dyDescent="0.2"/>
    <row r="88" s="271" customFormat="1" x14ac:dyDescent="0.2"/>
    <row r="89" s="271" customFormat="1" x14ac:dyDescent="0.2"/>
    <row r="90" s="271" customFormat="1" x14ac:dyDescent="0.2"/>
    <row r="91" s="271" customFormat="1" x14ac:dyDescent="0.2"/>
    <row r="92" s="271" customFormat="1" x14ac:dyDescent="0.2"/>
    <row r="93" s="271" customFormat="1" x14ac:dyDescent="0.2"/>
    <row r="94" s="271" customFormat="1" x14ac:dyDescent="0.2"/>
    <row r="95" s="271" customFormat="1" x14ac:dyDescent="0.2"/>
    <row r="96" s="271" customFormat="1" x14ac:dyDescent="0.2"/>
    <row r="97" s="271" customFormat="1" x14ac:dyDescent="0.2"/>
    <row r="98" s="271" customFormat="1" x14ac:dyDescent="0.2"/>
    <row r="99" s="271" customFormat="1" x14ac:dyDescent="0.2"/>
    <row r="100" s="271" customFormat="1" x14ac:dyDescent="0.2"/>
    <row r="101" s="271" customFormat="1" x14ac:dyDescent="0.2"/>
    <row r="102" s="271" customFormat="1" x14ac:dyDescent="0.2"/>
    <row r="103" s="271" customFormat="1" x14ac:dyDescent="0.2"/>
    <row r="104" s="271" customFormat="1" x14ac:dyDescent="0.2"/>
    <row r="105" s="271" customFormat="1" x14ac:dyDescent="0.2"/>
    <row r="106" s="271" customFormat="1" x14ac:dyDescent="0.2"/>
    <row r="107" s="271" customFormat="1" x14ac:dyDescent="0.2"/>
    <row r="108" s="271" customFormat="1" x14ac:dyDescent="0.2"/>
    <row r="109" s="271" customFormat="1" x14ac:dyDescent="0.2"/>
    <row r="110" s="271" customFormat="1" x14ac:dyDescent="0.2"/>
    <row r="111" s="271" customFormat="1" x14ac:dyDescent="0.2"/>
    <row r="112" s="271" customFormat="1" x14ac:dyDescent="0.2"/>
    <row r="113" s="271" customFormat="1" x14ac:dyDescent="0.2"/>
    <row r="114" s="271" customFormat="1" x14ac:dyDescent="0.2"/>
    <row r="115" s="271" customFormat="1" x14ac:dyDescent="0.2"/>
    <row r="116" s="271" customFormat="1" x14ac:dyDescent="0.2"/>
    <row r="117" s="271" customFormat="1" x14ac:dyDescent="0.2"/>
    <row r="118" s="271" customFormat="1" x14ac:dyDescent="0.2"/>
    <row r="119" s="271" customFormat="1" x14ac:dyDescent="0.2"/>
    <row r="120" s="271" customFormat="1" x14ac:dyDescent="0.2"/>
    <row r="121" s="271" customFormat="1" x14ac:dyDescent="0.2"/>
    <row r="122" s="271" customFormat="1" x14ac:dyDescent="0.2"/>
    <row r="123" s="271" customFormat="1" x14ac:dyDescent="0.2"/>
    <row r="124" s="271" customFormat="1" x14ac:dyDescent="0.2"/>
    <row r="125" s="271" customFormat="1" x14ac:dyDescent="0.2"/>
    <row r="126" s="271" customFormat="1" x14ac:dyDescent="0.2"/>
    <row r="127" s="271" customFormat="1" x14ac:dyDescent="0.2"/>
    <row r="128" s="271" customFormat="1" x14ac:dyDescent="0.2"/>
    <row r="129" s="271" customFormat="1" x14ac:dyDescent="0.2"/>
    <row r="130" s="271" customFormat="1" x14ac:dyDescent="0.2"/>
    <row r="131" s="271" customFormat="1" x14ac:dyDescent="0.2"/>
    <row r="132" s="271" customFormat="1" x14ac:dyDescent="0.2"/>
    <row r="133" s="271" customFormat="1" x14ac:dyDescent="0.2"/>
    <row r="134" s="271" customFormat="1" x14ac:dyDescent="0.2"/>
    <row r="135" s="271" customFormat="1" x14ac:dyDescent="0.2"/>
    <row r="136" s="271" customFormat="1" x14ac:dyDescent="0.2"/>
    <row r="137" s="271" customFormat="1" x14ac:dyDescent="0.2"/>
    <row r="138" s="271" customFormat="1" x14ac:dyDescent="0.2"/>
    <row r="139" s="271" customFormat="1" x14ac:dyDescent="0.2"/>
    <row r="140" s="271" customFormat="1" x14ac:dyDescent="0.2"/>
    <row r="141" s="271" customFormat="1" x14ac:dyDescent="0.2"/>
  </sheetData>
  <sheetProtection algorithmName="SHA-512" hashValue="/0J5UcRB33uAnztuap6uhG4Z3AVpsjAEIchjWDFOYuPbwEVDlNag2sNwpkAJVrhdv0ygaKomkFvuUz9Ieru/1g==" saltValue="5lwGS9x05NAolMEw+I6EqA==" spinCount="100000" sheet="1" objects="1" scenarios="1" selectLockedCells="1"/>
  <mergeCells count="83">
    <mergeCell ref="A46:C46"/>
    <mergeCell ref="H46:J46"/>
    <mergeCell ref="A48:C48"/>
    <mergeCell ref="A50:J50"/>
    <mergeCell ref="A43:C43"/>
    <mergeCell ref="H43:J43"/>
    <mergeCell ref="A44:C44"/>
    <mergeCell ref="H44:J44"/>
    <mergeCell ref="A45:C45"/>
    <mergeCell ref="H45:J45"/>
    <mergeCell ref="A40:C40"/>
    <mergeCell ref="H40:J40"/>
    <mergeCell ref="A41:C41"/>
    <mergeCell ref="H41:J41"/>
    <mergeCell ref="A42:C42"/>
    <mergeCell ref="H42:J42"/>
    <mergeCell ref="A37:C37"/>
    <mergeCell ref="H37:J37"/>
    <mergeCell ref="A38:C38"/>
    <mergeCell ref="H38:J38"/>
    <mergeCell ref="A39:C39"/>
    <mergeCell ref="H39:J39"/>
    <mergeCell ref="A34:C34"/>
    <mergeCell ref="H34:J34"/>
    <mergeCell ref="A35:C35"/>
    <mergeCell ref="H35:J35"/>
    <mergeCell ref="A36:C36"/>
    <mergeCell ref="H36:J36"/>
    <mergeCell ref="A31:C31"/>
    <mergeCell ref="H31:J31"/>
    <mergeCell ref="A32:C32"/>
    <mergeCell ref="H32:J32"/>
    <mergeCell ref="A33:C33"/>
    <mergeCell ref="H33:J33"/>
    <mergeCell ref="A28:C28"/>
    <mergeCell ref="H28:J28"/>
    <mergeCell ref="A29:C29"/>
    <mergeCell ref="H29:J29"/>
    <mergeCell ref="A30:C30"/>
    <mergeCell ref="H30:J30"/>
    <mergeCell ref="A25:C25"/>
    <mergeCell ref="H25:J25"/>
    <mergeCell ref="A26:C26"/>
    <mergeCell ref="H26:J26"/>
    <mergeCell ref="A27:C27"/>
    <mergeCell ref="H27:J27"/>
    <mergeCell ref="A22:C22"/>
    <mergeCell ref="H22:J22"/>
    <mergeCell ref="A23:C23"/>
    <mergeCell ref="H23:J23"/>
    <mergeCell ref="A24:C24"/>
    <mergeCell ref="H24:J24"/>
    <mergeCell ref="A19:C19"/>
    <mergeCell ref="H19:J19"/>
    <mergeCell ref="A20:C20"/>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C5:D9 I5:I8">
    <cfRule type="containsBlanks" dxfId="249" priority="5">
      <formula>LEN(TRIM(C5))=0</formula>
    </cfRule>
  </conditionalFormatting>
  <conditionalFormatting sqref="C10:D10">
    <cfRule type="cellIs" dxfId="248" priority="3" operator="equal">
      <formula>"Female"</formula>
    </cfRule>
    <cfRule type="cellIs" dxfId="247" priority="4" operator="equal">
      <formula>"Male"</formula>
    </cfRule>
  </conditionalFormatting>
  <conditionalFormatting sqref="I9">
    <cfRule type="cellIs" dxfId="246" priority="1" operator="equal">
      <formula>"Whistle"</formula>
    </cfRule>
    <cfRule type="cellIs" dxfId="245" priority="2" operator="equal">
      <formula>"Voice"</formula>
    </cfRule>
  </conditionalFormatting>
  <dataValidations disablePrompts="1" count="5">
    <dataValidation type="list" allowBlank="1" showInputMessage="1" showErrorMessage="1" sqref="D45">
      <formula1>"5,7,9,11,13,15"</formula1>
    </dataValidation>
    <dataValidation type="list" allowBlank="1" showInputMessage="1" showErrorMessage="1" sqref="D32">
      <formula1>"10,12,13,14,15"</formula1>
    </dataValidation>
    <dataValidation type="list" allowBlank="1" showInputMessage="1" showErrorMessage="1" sqref="D31 D43:D44">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 right="0.2" top="0.17" bottom="0.27811023622047198" header="0.11"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M141"/>
  <sheetViews>
    <sheetView view="pageLayout" topLeftCell="A33" zoomScale="150" zoomScaleNormal="200" zoomScalePageLayoutView="150" workbookViewId="0">
      <selection activeCell="E32" sqref="E32"/>
    </sheetView>
  </sheetViews>
  <sheetFormatPr defaultColWidth="9.140625" defaultRowHeight="12.75" x14ac:dyDescent="0.2"/>
  <cols>
    <col min="1" max="1" width="2.42578125" style="173" customWidth="1"/>
    <col min="2" max="2" width="9.140625" style="173" customWidth="1"/>
    <col min="3" max="3" width="15.85546875" style="173" customWidth="1"/>
    <col min="4" max="4" width="7.140625" style="173" customWidth="1"/>
    <col min="5" max="5" width="7" style="173" customWidth="1"/>
    <col min="6" max="6" width="6.42578125" style="173" customWidth="1"/>
    <col min="7" max="7" width="4.85546875" style="173" customWidth="1"/>
    <col min="8" max="8" width="4.42578125" style="173" customWidth="1"/>
    <col min="9" max="9" width="21.7109375" style="173" customWidth="1"/>
    <col min="10" max="10" width="8.28515625" style="173" customWidth="1"/>
    <col min="11" max="65" width="9.140625" style="271"/>
    <col min="66" max="16384" width="9.140625" style="173"/>
  </cols>
  <sheetData>
    <row r="1" spans="1:65" ht="30.75" customHeight="1" x14ac:dyDescent="0.2">
      <c r="A1" s="235"/>
      <c r="B1" s="564" t="s">
        <v>8</v>
      </c>
      <c r="C1" s="564"/>
      <c r="D1" s="564"/>
      <c r="E1" s="564"/>
      <c r="F1" s="564"/>
      <c r="G1" s="564"/>
      <c r="H1" s="564"/>
      <c r="I1" s="564"/>
      <c r="J1" s="565"/>
    </row>
    <row r="2" spans="1:65" ht="23.1" customHeight="1" x14ac:dyDescent="0.2">
      <c r="A2" s="234"/>
      <c r="B2" s="566" t="s">
        <v>141</v>
      </c>
      <c r="C2" s="566"/>
      <c r="D2" s="566"/>
      <c r="E2" s="566"/>
      <c r="F2" s="566"/>
      <c r="G2" s="566"/>
      <c r="H2" s="566"/>
      <c r="I2" s="566"/>
      <c r="J2" s="567"/>
    </row>
    <row r="3" spans="1:65" ht="15.95" customHeight="1" x14ac:dyDescent="0.2">
      <c r="A3" s="568" t="str">
        <f>CONCATENATE("Organizing club: ",Info!$B$3)</f>
        <v xml:space="preserve">Organizing club: </v>
      </c>
      <c r="B3" s="569"/>
      <c r="C3" s="569"/>
      <c r="D3" s="569"/>
      <c r="E3" s="569"/>
      <c r="F3" s="269"/>
      <c r="G3" s="271"/>
      <c r="H3" s="271" t="str">
        <f>CONCATENATE("Date: ",Info!$B$4)</f>
        <v xml:space="preserve">Date: </v>
      </c>
      <c r="I3" s="232"/>
      <c r="J3" s="175"/>
    </row>
    <row r="4" spans="1:65" ht="2.1" customHeight="1" x14ac:dyDescent="0.2">
      <c r="A4" s="570"/>
      <c r="B4" s="571"/>
      <c r="C4" s="571"/>
      <c r="D4" s="271"/>
      <c r="E4" s="271"/>
      <c r="F4" s="271"/>
      <c r="G4" s="271"/>
      <c r="H4" s="271"/>
      <c r="I4" s="271"/>
      <c r="J4" s="175"/>
    </row>
    <row r="5" spans="1:65" x14ac:dyDescent="0.2">
      <c r="A5" s="270" t="s">
        <v>21</v>
      </c>
      <c r="B5" s="271"/>
      <c r="C5" s="553"/>
      <c r="D5" s="553"/>
      <c r="E5" s="553"/>
      <c r="F5" s="231"/>
      <c r="G5" s="271" t="s">
        <v>24</v>
      </c>
      <c r="H5" s="271"/>
      <c r="I5" s="268"/>
      <c r="J5" s="175"/>
    </row>
    <row r="6" spans="1:65" x14ac:dyDescent="0.2">
      <c r="A6" s="270" t="s">
        <v>22</v>
      </c>
      <c r="B6" s="271"/>
      <c r="C6" s="553"/>
      <c r="D6" s="553"/>
      <c r="E6" s="553"/>
      <c r="F6" s="231"/>
      <c r="G6" s="271" t="s">
        <v>25</v>
      </c>
      <c r="H6" s="271"/>
      <c r="I6" s="268"/>
      <c r="J6" s="175"/>
    </row>
    <row r="7" spans="1:65" x14ac:dyDescent="0.2">
      <c r="A7" s="270" t="s">
        <v>31</v>
      </c>
      <c r="B7" s="271"/>
      <c r="C7" s="553"/>
      <c r="D7" s="553"/>
      <c r="E7" s="553"/>
      <c r="F7" s="231"/>
      <c r="G7" s="271" t="s">
        <v>34</v>
      </c>
      <c r="H7" s="271"/>
      <c r="I7" s="268"/>
      <c r="J7" s="175"/>
    </row>
    <row r="8" spans="1:65" x14ac:dyDescent="0.2">
      <c r="A8" s="270" t="s">
        <v>32</v>
      </c>
      <c r="B8" s="271"/>
      <c r="C8" s="554"/>
      <c r="D8" s="554"/>
      <c r="E8" s="554"/>
      <c r="F8" s="231"/>
      <c r="G8" s="271" t="s">
        <v>23</v>
      </c>
      <c r="H8" s="271"/>
      <c r="I8" s="268"/>
      <c r="J8" s="175"/>
    </row>
    <row r="9" spans="1:65" x14ac:dyDescent="0.2">
      <c r="A9" s="270" t="s">
        <v>33</v>
      </c>
      <c r="B9" s="271"/>
      <c r="C9" s="555"/>
      <c r="D9" s="555"/>
      <c r="E9" s="555"/>
      <c r="F9" s="231"/>
      <c r="G9" s="271" t="s">
        <v>16</v>
      </c>
      <c r="H9" s="271"/>
      <c r="I9" s="272"/>
      <c r="J9" s="175"/>
    </row>
    <row r="10" spans="1:65" x14ac:dyDescent="0.2">
      <c r="A10" s="270" t="s">
        <v>42</v>
      </c>
      <c r="B10" s="271"/>
      <c r="C10" s="556"/>
      <c r="D10" s="556"/>
      <c r="E10" s="556"/>
      <c r="F10" s="230"/>
      <c r="G10" s="271"/>
      <c r="H10" s="271"/>
      <c r="I10" s="271"/>
      <c r="J10" s="175"/>
    </row>
    <row r="11" spans="1:65" s="224" customFormat="1" ht="3.95" customHeight="1" thickBot="1" x14ac:dyDescent="0.25">
      <c r="A11" s="557"/>
      <c r="B11" s="558"/>
      <c r="C11" s="558"/>
      <c r="D11" s="273"/>
      <c r="E11" s="273"/>
      <c r="F11" s="273"/>
      <c r="G11" s="273"/>
      <c r="H11" s="273"/>
      <c r="I11" s="273"/>
      <c r="J11" s="229"/>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row>
    <row r="12" spans="1:65" s="224" customFormat="1" ht="15.95" customHeight="1" thickBot="1" x14ac:dyDescent="0.25">
      <c r="A12" s="559" t="s">
        <v>140</v>
      </c>
      <c r="B12" s="560"/>
      <c r="C12" s="560"/>
      <c r="D12" s="228" t="s">
        <v>0</v>
      </c>
      <c r="E12" s="226" t="s">
        <v>63</v>
      </c>
      <c r="F12" s="227" t="s">
        <v>66</v>
      </c>
      <c r="G12" s="226" t="s">
        <v>27</v>
      </c>
      <c r="H12" s="559" t="s">
        <v>2</v>
      </c>
      <c r="I12" s="560"/>
      <c r="J12" s="561"/>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row>
    <row r="13" spans="1:65" ht="14.1" customHeight="1" x14ac:dyDescent="0.2">
      <c r="A13" s="537" t="s">
        <v>9</v>
      </c>
      <c r="B13" s="538"/>
      <c r="C13" s="538"/>
      <c r="D13" s="223">
        <v>6</v>
      </c>
      <c r="E13" s="188"/>
      <c r="F13" s="188"/>
      <c r="G13" s="188"/>
      <c r="H13" s="479"/>
      <c r="I13" s="479"/>
      <c r="J13" s="513"/>
    </row>
    <row r="14" spans="1:65" ht="14.1" customHeight="1" x14ac:dyDescent="0.2">
      <c r="A14" s="562" t="s">
        <v>126</v>
      </c>
      <c r="B14" s="563"/>
      <c r="C14" s="563"/>
      <c r="D14" s="222">
        <v>12</v>
      </c>
      <c r="E14" s="193"/>
      <c r="F14" s="193"/>
      <c r="G14" s="193"/>
      <c r="H14" s="493"/>
      <c r="I14" s="493"/>
      <c r="J14" s="499"/>
    </row>
    <row r="15" spans="1:65" ht="14.1" customHeight="1" x14ac:dyDescent="0.2">
      <c r="A15" s="550" t="s">
        <v>139</v>
      </c>
      <c r="B15" s="551"/>
      <c r="C15" s="552"/>
      <c r="D15" s="222">
        <v>12</v>
      </c>
      <c r="E15" s="193"/>
      <c r="F15" s="193"/>
      <c r="G15" s="193"/>
      <c r="H15" s="493"/>
      <c r="I15" s="493"/>
      <c r="J15" s="499"/>
    </row>
    <row r="16" spans="1:65" ht="14.1" customHeight="1" x14ac:dyDescent="0.2">
      <c r="A16" s="546" t="s">
        <v>124</v>
      </c>
      <c r="B16" s="547"/>
      <c r="C16" s="547"/>
      <c r="D16" s="222">
        <v>5</v>
      </c>
      <c r="E16" s="193"/>
      <c r="F16" s="193"/>
      <c r="G16" s="193"/>
      <c r="H16" s="493"/>
      <c r="I16" s="493"/>
      <c r="J16" s="499"/>
    </row>
    <row r="17" spans="1:10" s="271" customFormat="1" ht="14.1" customHeight="1" x14ac:dyDescent="0.2">
      <c r="A17" s="546" t="s">
        <v>123</v>
      </c>
      <c r="B17" s="547"/>
      <c r="C17" s="547"/>
      <c r="D17" s="222">
        <v>10</v>
      </c>
      <c r="E17" s="193"/>
      <c r="F17" s="193"/>
      <c r="G17" s="193"/>
      <c r="H17" s="493"/>
      <c r="I17" s="493"/>
      <c r="J17" s="499"/>
    </row>
    <row r="18" spans="1:10" s="271" customFormat="1" ht="14.1" customHeight="1" thickBot="1" x14ac:dyDescent="0.25">
      <c r="A18" s="548" t="s">
        <v>122</v>
      </c>
      <c r="B18" s="549"/>
      <c r="C18" s="549"/>
      <c r="D18" s="221">
        <v>10</v>
      </c>
      <c r="E18" s="207"/>
      <c r="F18" s="207"/>
      <c r="G18" s="207"/>
      <c r="H18" s="519"/>
      <c r="I18" s="519"/>
      <c r="J18" s="520"/>
    </row>
    <row r="19" spans="1:10" s="271" customFormat="1" ht="14.1" customHeight="1" thickBot="1" x14ac:dyDescent="0.25">
      <c r="A19" s="465" t="s">
        <v>138</v>
      </c>
      <c r="B19" s="466"/>
      <c r="C19" s="466"/>
      <c r="D19" s="220">
        <v>55</v>
      </c>
      <c r="E19" s="181">
        <f>SUM(E13:E18)-SUM(G13:G18)</f>
        <v>0</v>
      </c>
      <c r="F19" s="180">
        <f>SUM(F13:F18)</f>
        <v>0</v>
      </c>
      <c r="G19" s="189">
        <f>SUM(G13:G18)</f>
        <v>0</v>
      </c>
      <c r="H19" s="468" t="str">
        <f>IF(E19&gt;=40,"Qualified","Not qualified")</f>
        <v>Not qualified</v>
      </c>
      <c r="I19" s="469"/>
      <c r="J19" s="470"/>
    </row>
    <row r="20" spans="1:10" s="271" customFormat="1" ht="15" customHeight="1" thickBot="1" x14ac:dyDescent="0.25">
      <c r="A20" s="541" t="s">
        <v>137</v>
      </c>
      <c r="B20" s="542"/>
      <c r="C20" s="543"/>
      <c r="D20" s="219">
        <v>15</v>
      </c>
      <c r="E20" s="218"/>
      <c r="F20" s="218"/>
      <c r="G20" s="218"/>
      <c r="H20" s="544"/>
      <c r="I20" s="544"/>
      <c r="J20" s="545"/>
    </row>
    <row r="21" spans="1:10" s="271" customFormat="1" ht="14.1" customHeight="1" thickBot="1" x14ac:dyDescent="0.25">
      <c r="A21" s="465" t="s">
        <v>136</v>
      </c>
      <c r="B21" s="466"/>
      <c r="C21" s="466"/>
      <c r="D21" s="217">
        <v>70</v>
      </c>
      <c r="E21" s="181">
        <f>SUM(E13:E18,E20)-SUM(G13:G18,G20)</f>
        <v>0</v>
      </c>
      <c r="F21" s="180">
        <f>SUM(F13:F18,F20)</f>
        <v>0</v>
      </c>
      <c r="G21" s="189">
        <f>SUM(G13:G18,G20)</f>
        <v>0</v>
      </c>
      <c r="H21" s="468" t="str">
        <f>IF(E21&gt;=50,"Qualified","Not qualified")</f>
        <v>Not qualified</v>
      </c>
      <c r="I21" s="469"/>
      <c r="J21" s="470"/>
    </row>
    <row r="22" spans="1:10" s="271" customFormat="1" ht="14.1" customHeight="1" thickBot="1" x14ac:dyDescent="0.25">
      <c r="A22" s="531" t="s">
        <v>135</v>
      </c>
      <c r="B22" s="532"/>
      <c r="C22" s="533"/>
      <c r="D22" s="216" t="s">
        <v>128</v>
      </c>
      <c r="E22" s="215" t="s">
        <v>134</v>
      </c>
      <c r="F22" s="216" t="s">
        <v>62</v>
      </c>
      <c r="G22" s="215" t="s">
        <v>27</v>
      </c>
      <c r="H22" s="534" t="s">
        <v>2</v>
      </c>
      <c r="I22" s="535"/>
      <c r="J22" s="536"/>
    </row>
    <row r="23" spans="1:10" s="271" customFormat="1" ht="14.1" customHeight="1" x14ac:dyDescent="0.2">
      <c r="A23" s="537" t="s">
        <v>9</v>
      </c>
      <c r="B23" s="538"/>
      <c r="C23" s="538"/>
      <c r="D23" s="214">
        <v>6</v>
      </c>
      <c r="E23" s="213"/>
      <c r="F23" s="213"/>
      <c r="G23" s="213"/>
      <c r="H23" s="539"/>
      <c r="I23" s="539"/>
      <c r="J23" s="540"/>
    </row>
    <row r="24" spans="1:10" s="271" customFormat="1" ht="14.1" customHeight="1" x14ac:dyDescent="0.2">
      <c r="A24" s="498" t="s">
        <v>126</v>
      </c>
      <c r="B24" s="491"/>
      <c r="C24" s="492"/>
      <c r="D24" s="187">
        <v>12</v>
      </c>
      <c r="E24" s="212"/>
      <c r="F24" s="212"/>
      <c r="G24" s="193"/>
      <c r="H24" s="528"/>
      <c r="I24" s="529"/>
      <c r="J24" s="530"/>
    </row>
    <row r="25" spans="1:10" s="271" customFormat="1" ht="14.1" customHeight="1" x14ac:dyDescent="0.2">
      <c r="A25" s="498" t="s">
        <v>133</v>
      </c>
      <c r="B25" s="491"/>
      <c r="C25" s="492"/>
      <c r="D25" s="187">
        <v>12</v>
      </c>
      <c r="E25" s="212"/>
      <c r="F25" s="212"/>
      <c r="G25" s="193"/>
      <c r="H25" s="528"/>
      <c r="I25" s="529"/>
      <c r="J25" s="530"/>
    </row>
    <row r="26" spans="1:10" s="271" customFormat="1" ht="14.1" customHeight="1" x14ac:dyDescent="0.2">
      <c r="A26" s="500" t="s">
        <v>124</v>
      </c>
      <c r="B26" s="501"/>
      <c r="C26" s="502"/>
      <c r="D26" s="187">
        <v>10</v>
      </c>
      <c r="E26" s="193"/>
      <c r="F26" s="193"/>
      <c r="G26" s="193"/>
      <c r="H26" s="528"/>
      <c r="I26" s="529"/>
      <c r="J26" s="530"/>
    </row>
    <row r="27" spans="1:10" s="271" customFormat="1" ht="14.1" customHeight="1" x14ac:dyDescent="0.2">
      <c r="A27" s="498" t="s">
        <v>123</v>
      </c>
      <c r="B27" s="491"/>
      <c r="C27" s="492"/>
      <c r="D27" s="187">
        <v>20</v>
      </c>
      <c r="E27" s="184"/>
      <c r="F27" s="184"/>
      <c r="G27" s="184"/>
      <c r="H27" s="503"/>
      <c r="I27" s="503"/>
      <c r="J27" s="504"/>
    </row>
    <row r="28" spans="1:10" s="271" customFormat="1" ht="14.1" customHeight="1" x14ac:dyDescent="0.2">
      <c r="A28" s="498" t="s">
        <v>122</v>
      </c>
      <c r="B28" s="491"/>
      <c r="C28" s="492"/>
      <c r="D28" s="187">
        <v>10</v>
      </c>
      <c r="E28" s="193"/>
      <c r="F28" s="193"/>
      <c r="G28" s="193"/>
      <c r="H28" s="493"/>
      <c r="I28" s="493"/>
      <c r="J28" s="499"/>
    </row>
    <row r="29" spans="1:10" s="271" customFormat="1" ht="14.1" customHeight="1" thickBot="1" x14ac:dyDescent="0.25">
      <c r="A29" s="526" t="s">
        <v>121</v>
      </c>
      <c r="B29" s="494"/>
      <c r="C29" s="527"/>
      <c r="D29" s="208">
        <v>15</v>
      </c>
      <c r="E29" s="207"/>
      <c r="F29" s="207"/>
      <c r="G29" s="207"/>
      <c r="H29" s="519"/>
      <c r="I29" s="519"/>
      <c r="J29" s="520"/>
    </row>
    <row r="30" spans="1:10" s="271" customFormat="1" ht="14.1" customHeight="1" thickBot="1" x14ac:dyDescent="0.25">
      <c r="A30" s="521" t="s">
        <v>132</v>
      </c>
      <c r="B30" s="522"/>
      <c r="C30" s="522"/>
      <c r="D30" s="206">
        <v>85</v>
      </c>
      <c r="E30" s="206">
        <f>SUM(E23:E29)-SUM(G23:G29)</f>
        <v>0</v>
      </c>
      <c r="F30" s="211">
        <f>SUM(F23:F29)</f>
        <v>0</v>
      </c>
      <c r="G30" s="210">
        <f>SUM(G23:G29)</f>
        <v>0</v>
      </c>
      <c r="H30" s="523" t="str">
        <f>IF(E30&gt;=65,"Qualified","Not qualified")</f>
        <v>Not qualified</v>
      </c>
      <c r="I30" s="524"/>
      <c r="J30" s="525"/>
    </row>
    <row r="31" spans="1:10" s="271" customFormat="1" ht="14.1" customHeight="1" x14ac:dyDescent="0.2">
      <c r="A31" s="476" t="s">
        <v>119</v>
      </c>
      <c r="B31" s="477"/>
      <c r="C31" s="478"/>
      <c r="D31" s="197">
        <v>20</v>
      </c>
      <c r="E31" s="209"/>
      <c r="F31" s="209"/>
      <c r="G31" s="209"/>
      <c r="H31" s="514"/>
      <c r="I31" s="514"/>
      <c r="J31" s="515"/>
    </row>
    <row r="32" spans="1:10" s="271" customFormat="1" ht="24.95" customHeight="1" thickBot="1" x14ac:dyDescent="0.25">
      <c r="A32" s="516" t="s">
        <v>131</v>
      </c>
      <c r="B32" s="517"/>
      <c r="C32" s="518"/>
      <c r="D32" s="207">
        <v>15</v>
      </c>
      <c r="E32" s="207"/>
      <c r="F32" s="207"/>
      <c r="G32" s="207"/>
      <c r="H32" s="519"/>
      <c r="I32" s="519"/>
      <c r="J32" s="520"/>
    </row>
    <row r="33" spans="1:10" s="271" customFormat="1" ht="14.1" customHeight="1" thickBot="1" x14ac:dyDescent="0.25">
      <c r="A33" s="521" t="s">
        <v>130</v>
      </c>
      <c r="B33" s="522"/>
      <c r="C33" s="522"/>
      <c r="D33" s="204">
        <f>SUM(D31:D32)</f>
        <v>35</v>
      </c>
      <c r="E33" s="206">
        <f>SUM(E23:E29,E31:E32)-SUM(G23:G29,G31:G32)</f>
        <v>0</v>
      </c>
      <c r="F33" s="205">
        <f>SUM(F23:F29,F31:F32)</f>
        <v>0</v>
      </c>
      <c r="G33" s="204">
        <f>SUM(G23:G29,G31:G32)</f>
        <v>0</v>
      </c>
      <c r="H33" s="523" t="str">
        <f>IF(E33&gt;=120,"Qualified","Not qualified")</f>
        <v>Not qualified</v>
      </c>
      <c r="I33" s="524"/>
      <c r="J33" s="525"/>
    </row>
    <row r="34" spans="1:10" s="271" customFormat="1" ht="14.1" customHeight="1" thickBot="1" x14ac:dyDescent="0.25">
      <c r="A34" s="505" t="s">
        <v>129</v>
      </c>
      <c r="B34" s="506"/>
      <c r="C34" s="506"/>
      <c r="D34" s="203" t="s">
        <v>128</v>
      </c>
      <c r="E34" s="202" t="s">
        <v>127</v>
      </c>
      <c r="F34" s="201" t="s">
        <v>66</v>
      </c>
      <c r="G34" s="200" t="s">
        <v>27</v>
      </c>
      <c r="H34" s="507" t="s">
        <v>2</v>
      </c>
      <c r="I34" s="508"/>
      <c r="J34" s="509"/>
    </row>
    <row r="35" spans="1:10" s="271" customFormat="1" ht="14.1" customHeight="1" x14ac:dyDescent="0.2">
      <c r="A35" s="510" t="s">
        <v>9</v>
      </c>
      <c r="B35" s="511"/>
      <c r="C35" s="512"/>
      <c r="D35" s="199">
        <v>6</v>
      </c>
      <c r="E35" s="198"/>
      <c r="F35" s="198"/>
      <c r="G35" s="197"/>
      <c r="H35" s="479"/>
      <c r="I35" s="479"/>
      <c r="J35" s="513"/>
    </row>
    <row r="36" spans="1:10" s="271" customFormat="1" ht="14.1" customHeight="1" x14ac:dyDescent="0.2">
      <c r="A36" s="498" t="s">
        <v>126</v>
      </c>
      <c r="B36" s="491"/>
      <c r="C36" s="492"/>
      <c r="D36" s="196">
        <v>12</v>
      </c>
      <c r="E36" s="195"/>
      <c r="F36" s="195"/>
      <c r="G36" s="194"/>
      <c r="H36" s="493"/>
      <c r="I36" s="493"/>
      <c r="J36" s="499"/>
    </row>
    <row r="37" spans="1:10" s="271" customFormat="1" ht="14.1" customHeight="1" x14ac:dyDescent="0.2">
      <c r="A37" s="498" t="s">
        <v>125</v>
      </c>
      <c r="B37" s="491"/>
      <c r="C37" s="492"/>
      <c r="D37" s="187">
        <v>12</v>
      </c>
      <c r="E37" s="193"/>
      <c r="F37" s="193"/>
      <c r="G37" s="193"/>
      <c r="H37" s="493"/>
      <c r="I37" s="493"/>
      <c r="J37" s="499"/>
    </row>
    <row r="38" spans="1:10" s="271" customFormat="1" ht="14.1" customHeight="1" x14ac:dyDescent="0.2">
      <c r="A38" s="500" t="s">
        <v>124</v>
      </c>
      <c r="B38" s="501"/>
      <c r="C38" s="502"/>
      <c r="D38" s="187">
        <v>10</v>
      </c>
      <c r="E38" s="184"/>
      <c r="F38" s="184"/>
      <c r="G38" s="184"/>
      <c r="H38" s="503"/>
      <c r="I38" s="503"/>
      <c r="J38" s="504"/>
    </row>
    <row r="39" spans="1:10" s="271" customFormat="1" ht="14.1" customHeight="1" x14ac:dyDescent="0.2">
      <c r="A39" s="498" t="s">
        <v>123</v>
      </c>
      <c r="B39" s="491"/>
      <c r="C39" s="492"/>
      <c r="D39" s="187">
        <v>20</v>
      </c>
      <c r="E39" s="193"/>
      <c r="F39" s="193"/>
      <c r="G39" s="193"/>
      <c r="H39" s="493"/>
      <c r="I39" s="493"/>
      <c r="J39" s="499"/>
    </row>
    <row r="40" spans="1:10" s="271" customFormat="1" ht="15" customHeight="1" x14ac:dyDescent="0.2">
      <c r="A40" s="490" t="s">
        <v>122</v>
      </c>
      <c r="B40" s="491"/>
      <c r="C40" s="492"/>
      <c r="D40" s="187">
        <v>10</v>
      </c>
      <c r="E40" s="193"/>
      <c r="F40" s="193"/>
      <c r="G40" s="193"/>
      <c r="H40" s="493"/>
      <c r="I40" s="493"/>
      <c r="J40" s="493"/>
    </row>
    <row r="41" spans="1:10" s="271" customFormat="1" ht="13.5" thickBot="1" x14ac:dyDescent="0.25">
      <c r="A41" s="494" t="s">
        <v>121</v>
      </c>
      <c r="B41" s="494"/>
      <c r="C41" s="494"/>
      <c r="D41" s="192">
        <v>15</v>
      </c>
      <c r="E41" s="191"/>
      <c r="F41" s="190"/>
      <c r="G41" s="190"/>
      <c r="H41" s="495"/>
      <c r="I41" s="496"/>
      <c r="J41" s="497"/>
    </row>
    <row r="42" spans="1:10" s="271" customFormat="1" ht="14.1" customHeight="1" thickBot="1" x14ac:dyDescent="0.25">
      <c r="A42" s="465" t="s">
        <v>120</v>
      </c>
      <c r="B42" s="466"/>
      <c r="C42" s="466"/>
      <c r="D42" s="181">
        <v>85</v>
      </c>
      <c r="E42" s="181">
        <f>SUM(E35:E41)-SUM(G35:G41)</f>
        <v>0</v>
      </c>
      <c r="F42" s="180">
        <f>SUM(F35:F41)</f>
        <v>0</v>
      </c>
      <c r="G42" s="189">
        <f>SUM(G35:G41)</f>
        <v>0</v>
      </c>
      <c r="H42" s="468" t="str">
        <f>IF(E42&gt;=65,"Qualified","Not qualified")</f>
        <v>Not qualified</v>
      </c>
      <c r="I42" s="469"/>
      <c r="J42" s="470"/>
    </row>
    <row r="43" spans="1:10" s="271" customFormat="1" ht="14.1" customHeight="1" x14ac:dyDescent="0.2">
      <c r="A43" s="476" t="s">
        <v>119</v>
      </c>
      <c r="B43" s="477"/>
      <c r="C43" s="478"/>
      <c r="D43" s="188">
        <v>20</v>
      </c>
      <c r="E43" s="188"/>
      <c r="F43" s="188"/>
      <c r="G43" s="188"/>
      <c r="H43" s="479"/>
      <c r="I43" s="479"/>
      <c r="J43" s="479"/>
    </row>
    <row r="44" spans="1:10" s="271" customFormat="1" ht="14.1" customHeight="1" x14ac:dyDescent="0.2">
      <c r="A44" s="480" t="s">
        <v>118</v>
      </c>
      <c r="B44" s="481"/>
      <c r="C44" s="482"/>
      <c r="D44" s="193">
        <v>20</v>
      </c>
      <c r="E44" s="186"/>
      <c r="F44" s="185"/>
      <c r="G44" s="184"/>
      <c r="H44" s="483"/>
      <c r="I44" s="484"/>
      <c r="J44" s="485"/>
    </row>
    <row r="45" spans="1:10" s="271" customFormat="1" ht="24" customHeight="1" thickBot="1" x14ac:dyDescent="0.25">
      <c r="A45" s="486" t="s">
        <v>117</v>
      </c>
      <c r="B45" s="487"/>
      <c r="C45" s="488"/>
      <c r="D45" s="182">
        <v>15</v>
      </c>
      <c r="E45" s="183"/>
      <c r="F45" s="182"/>
      <c r="G45" s="182"/>
      <c r="H45" s="489"/>
      <c r="I45" s="489"/>
      <c r="J45" s="489"/>
    </row>
    <row r="46" spans="1:10" s="271" customFormat="1" ht="16.5" thickBot="1" x14ac:dyDescent="0.25">
      <c r="A46" s="465" t="s">
        <v>116</v>
      </c>
      <c r="B46" s="466"/>
      <c r="C46" s="467"/>
      <c r="D46" s="181">
        <f>SUM(D43:D45)</f>
        <v>55</v>
      </c>
      <c r="E46" s="181">
        <f>SUM(E35:E41,E43:E45)-SUM(G35:G41,G43:G45)</f>
        <v>0</v>
      </c>
      <c r="F46" s="180">
        <f>SUM(F35:F41,F43:F45)</f>
        <v>0</v>
      </c>
      <c r="G46" s="179">
        <f>SUM(G35:G41,G43:G45)</f>
        <v>0</v>
      </c>
      <c r="H46" s="468" t="str">
        <f>IF(E46&gt;=140,"Qualified","Not qualified")</f>
        <v>Not qualified</v>
      </c>
      <c r="I46" s="469"/>
      <c r="J46" s="470"/>
    </row>
    <row r="47" spans="1:10" s="271" customFormat="1" ht="20.100000000000001" customHeight="1" x14ac:dyDescent="0.2">
      <c r="A47" s="178"/>
      <c r="B47" s="177"/>
      <c r="C47" s="177"/>
      <c r="D47" s="177"/>
      <c r="G47" s="177"/>
      <c r="H47" s="177"/>
      <c r="I47" s="177"/>
      <c r="J47" s="175"/>
    </row>
    <row r="48" spans="1:10" s="271" customFormat="1" x14ac:dyDescent="0.2">
      <c r="A48" s="471" t="str">
        <f>CONCATENATE("Judge: ",Info!$B$7)</f>
        <v xml:space="preserve">Judge: </v>
      </c>
      <c r="B48" s="472"/>
      <c r="C48" s="472"/>
      <c r="G48" s="271" t="str">
        <f>CONCATENATE("Trial secretary:",Info!$B$9)</f>
        <v>Trial secretary:</v>
      </c>
      <c r="J48" s="175"/>
    </row>
    <row r="49" spans="1:10" s="271" customFormat="1" x14ac:dyDescent="0.2">
      <c r="A49" s="270"/>
      <c r="J49" s="175"/>
    </row>
    <row r="50" spans="1:10" s="271" customFormat="1" ht="13.5" thickBot="1" x14ac:dyDescent="0.25">
      <c r="A50" s="473"/>
      <c r="B50" s="474"/>
      <c r="C50" s="474"/>
      <c r="D50" s="474"/>
      <c r="E50" s="474"/>
      <c r="F50" s="474"/>
      <c r="G50" s="474"/>
      <c r="H50" s="474"/>
      <c r="I50" s="474"/>
      <c r="J50" s="475"/>
    </row>
    <row r="51" spans="1:10" s="271" customFormat="1" x14ac:dyDescent="0.2"/>
    <row r="52" spans="1:10" s="271" customFormat="1" x14ac:dyDescent="0.2"/>
    <row r="53" spans="1:10" s="271" customFormat="1" x14ac:dyDescent="0.2"/>
    <row r="54" spans="1:10" s="271" customFormat="1" x14ac:dyDescent="0.2"/>
    <row r="55" spans="1:10" s="271" customFormat="1" x14ac:dyDescent="0.2"/>
    <row r="56" spans="1:10" s="271" customFormat="1" x14ac:dyDescent="0.2"/>
    <row r="57" spans="1:10" s="271" customFormat="1" x14ac:dyDescent="0.2"/>
    <row r="58" spans="1:10" s="271" customFormat="1" x14ac:dyDescent="0.2"/>
    <row r="59" spans="1:10" s="271" customFormat="1" x14ac:dyDescent="0.2"/>
    <row r="60" spans="1:10" s="271" customFormat="1" x14ac:dyDescent="0.2"/>
    <row r="61" spans="1:10" s="271" customFormat="1" x14ac:dyDescent="0.2"/>
    <row r="62" spans="1:10" s="271" customFormat="1" x14ac:dyDescent="0.2"/>
    <row r="63" spans="1:10" s="271" customFormat="1" x14ac:dyDescent="0.2"/>
    <row r="64" spans="1:10" s="271" customFormat="1" x14ac:dyDescent="0.2"/>
    <row r="65" s="271" customFormat="1" x14ac:dyDescent="0.2"/>
    <row r="66" s="271" customFormat="1" x14ac:dyDescent="0.2"/>
    <row r="67" s="271" customFormat="1" x14ac:dyDescent="0.2"/>
    <row r="68" s="271" customFormat="1" x14ac:dyDescent="0.2"/>
    <row r="69" s="271" customFormat="1" x14ac:dyDescent="0.2"/>
    <row r="70" s="271" customFormat="1" x14ac:dyDescent="0.2"/>
    <row r="71" s="271" customFormat="1" x14ac:dyDescent="0.2"/>
    <row r="72" s="271" customFormat="1" x14ac:dyDescent="0.2"/>
    <row r="73" s="271" customFormat="1" x14ac:dyDescent="0.2"/>
    <row r="74" s="271" customFormat="1" x14ac:dyDescent="0.2"/>
    <row r="75" s="271" customFormat="1" x14ac:dyDescent="0.2"/>
    <row r="76" s="271" customFormat="1" x14ac:dyDescent="0.2"/>
    <row r="77" s="271" customFormat="1" x14ac:dyDescent="0.2"/>
    <row r="78" s="271" customFormat="1" x14ac:dyDescent="0.2"/>
    <row r="79" s="271" customFormat="1" x14ac:dyDescent="0.2"/>
    <row r="80" s="271" customFormat="1" x14ac:dyDescent="0.2"/>
    <row r="81" s="271" customFormat="1" x14ac:dyDescent="0.2"/>
    <row r="82" s="271" customFormat="1" x14ac:dyDescent="0.2"/>
    <row r="83" s="271" customFormat="1" x14ac:dyDescent="0.2"/>
    <row r="84" s="271" customFormat="1" x14ac:dyDescent="0.2"/>
    <row r="85" s="271" customFormat="1" x14ac:dyDescent="0.2"/>
    <row r="86" s="271" customFormat="1" x14ac:dyDescent="0.2"/>
    <row r="87" s="271" customFormat="1" x14ac:dyDescent="0.2"/>
    <row r="88" s="271" customFormat="1" x14ac:dyDescent="0.2"/>
    <row r="89" s="271" customFormat="1" x14ac:dyDescent="0.2"/>
    <row r="90" s="271" customFormat="1" x14ac:dyDescent="0.2"/>
    <row r="91" s="271" customFormat="1" x14ac:dyDescent="0.2"/>
    <row r="92" s="271" customFormat="1" x14ac:dyDescent="0.2"/>
    <row r="93" s="271" customFormat="1" x14ac:dyDescent="0.2"/>
    <row r="94" s="271" customFormat="1" x14ac:dyDescent="0.2"/>
    <row r="95" s="271" customFormat="1" x14ac:dyDescent="0.2"/>
    <row r="96" s="271" customFormat="1" x14ac:dyDescent="0.2"/>
    <row r="97" s="271" customFormat="1" x14ac:dyDescent="0.2"/>
    <row r="98" s="271" customFormat="1" x14ac:dyDescent="0.2"/>
    <row r="99" s="271" customFormat="1" x14ac:dyDescent="0.2"/>
    <row r="100" s="271" customFormat="1" x14ac:dyDescent="0.2"/>
    <row r="101" s="271" customFormat="1" x14ac:dyDescent="0.2"/>
    <row r="102" s="271" customFormat="1" x14ac:dyDescent="0.2"/>
    <row r="103" s="271" customFormat="1" x14ac:dyDescent="0.2"/>
    <row r="104" s="271" customFormat="1" x14ac:dyDescent="0.2"/>
    <row r="105" s="271" customFormat="1" x14ac:dyDescent="0.2"/>
    <row r="106" s="271" customFormat="1" x14ac:dyDescent="0.2"/>
    <row r="107" s="271" customFormat="1" x14ac:dyDescent="0.2"/>
    <row r="108" s="271" customFormat="1" x14ac:dyDescent="0.2"/>
    <row r="109" s="271" customFormat="1" x14ac:dyDescent="0.2"/>
    <row r="110" s="271" customFormat="1" x14ac:dyDescent="0.2"/>
    <row r="111" s="271" customFormat="1" x14ac:dyDescent="0.2"/>
    <row r="112" s="271" customFormat="1" x14ac:dyDescent="0.2"/>
    <row r="113" s="271" customFormat="1" x14ac:dyDescent="0.2"/>
    <row r="114" s="271" customFormat="1" x14ac:dyDescent="0.2"/>
    <row r="115" s="271" customFormat="1" x14ac:dyDescent="0.2"/>
    <row r="116" s="271" customFormat="1" x14ac:dyDescent="0.2"/>
    <row r="117" s="271" customFormat="1" x14ac:dyDescent="0.2"/>
    <row r="118" s="271" customFormat="1" x14ac:dyDescent="0.2"/>
    <row r="119" s="271" customFormat="1" x14ac:dyDescent="0.2"/>
    <row r="120" s="271" customFormat="1" x14ac:dyDescent="0.2"/>
    <row r="121" s="271" customFormat="1" x14ac:dyDescent="0.2"/>
    <row r="122" s="271" customFormat="1" x14ac:dyDescent="0.2"/>
    <row r="123" s="271" customFormat="1" x14ac:dyDescent="0.2"/>
    <row r="124" s="271" customFormat="1" x14ac:dyDescent="0.2"/>
    <row r="125" s="271" customFormat="1" x14ac:dyDescent="0.2"/>
    <row r="126" s="271" customFormat="1" x14ac:dyDescent="0.2"/>
    <row r="127" s="271" customFormat="1" x14ac:dyDescent="0.2"/>
    <row r="128" s="271" customFormat="1" x14ac:dyDescent="0.2"/>
    <row r="129" s="271" customFormat="1" x14ac:dyDescent="0.2"/>
    <row r="130" s="271" customFormat="1" x14ac:dyDescent="0.2"/>
    <row r="131" s="271" customFormat="1" x14ac:dyDescent="0.2"/>
    <row r="132" s="271" customFormat="1" x14ac:dyDescent="0.2"/>
    <row r="133" s="271" customFormat="1" x14ac:dyDescent="0.2"/>
    <row r="134" s="271" customFormat="1" x14ac:dyDescent="0.2"/>
    <row r="135" s="271" customFormat="1" x14ac:dyDescent="0.2"/>
    <row r="136" s="271" customFormat="1" x14ac:dyDescent="0.2"/>
    <row r="137" s="271" customFormat="1" x14ac:dyDescent="0.2"/>
    <row r="138" s="271" customFormat="1" x14ac:dyDescent="0.2"/>
    <row r="139" s="271" customFormat="1" x14ac:dyDescent="0.2"/>
    <row r="140" s="271" customFormat="1" x14ac:dyDescent="0.2"/>
    <row r="141" s="271" customFormat="1" x14ac:dyDescent="0.2"/>
  </sheetData>
  <sheetProtection password="CC1E" sheet="1" objects="1" scenarios="1" selectLockedCells="1"/>
  <mergeCells count="83">
    <mergeCell ref="A46:C46"/>
    <mergeCell ref="H46:J46"/>
    <mergeCell ref="A48:C48"/>
    <mergeCell ref="A50:J50"/>
    <mergeCell ref="A43:C43"/>
    <mergeCell ref="H43:J43"/>
    <mergeCell ref="A44:C44"/>
    <mergeCell ref="H44:J44"/>
    <mergeCell ref="A45:C45"/>
    <mergeCell ref="H45:J45"/>
    <mergeCell ref="A40:C40"/>
    <mergeCell ref="H40:J40"/>
    <mergeCell ref="A41:C41"/>
    <mergeCell ref="H41:J41"/>
    <mergeCell ref="A42:C42"/>
    <mergeCell ref="H42:J42"/>
    <mergeCell ref="A37:C37"/>
    <mergeCell ref="H37:J37"/>
    <mergeCell ref="A38:C38"/>
    <mergeCell ref="H38:J38"/>
    <mergeCell ref="A39:C39"/>
    <mergeCell ref="H39:J39"/>
    <mergeCell ref="A34:C34"/>
    <mergeCell ref="H34:J34"/>
    <mergeCell ref="A35:C35"/>
    <mergeCell ref="H35:J35"/>
    <mergeCell ref="A36:C36"/>
    <mergeCell ref="H36:J36"/>
    <mergeCell ref="A31:C31"/>
    <mergeCell ref="H31:J31"/>
    <mergeCell ref="A32:C32"/>
    <mergeCell ref="H32:J32"/>
    <mergeCell ref="A33:C33"/>
    <mergeCell ref="H33:J33"/>
    <mergeCell ref="A28:C28"/>
    <mergeCell ref="H28:J28"/>
    <mergeCell ref="A29:C29"/>
    <mergeCell ref="H29:J29"/>
    <mergeCell ref="A30:C30"/>
    <mergeCell ref="H30:J30"/>
    <mergeCell ref="A25:C25"/>
    <mergeCell ref="H25:J25"/>
    <mergeCell ref="A26:C26"/>
    <mergeCell ref="H26:J26"/>
    <mergeCell ref="A27:C27"/>
    <mergeCell ref="H27:J27"/>
    <mergeCell ref="A22:C22"/>
    <mergeCell ref="H22:J22"/>
    <mergeCell ref="A23:C23"/>
    <mergeCell ref="H23:J23"/>
    <mergeCell ref="A24:C24"/>
    <mergeCell ref="H24:J24"/>
    <mergeCell ref="A19:C19"/>
    <mergeCell ref="H19:J19"/>
    <mergeCell ref="A20:C20"/>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C5:D9 I5:I8">
    <cfRule type="containsBlanks" dxfId="244" priority="5">
      <formula>LEN(TRIM(C5))=0</formula>
    </cfRule>
  </conditionalFormatting>
  <conditionalFormatting sqref="C10:D10">
    <cfRule type="cellIs" dxfId="243" priority="3" operator="equal">
      <formula>"Female"</formula>
    </cfRule>
    <cfRule type="cellIs" dxfId="242" priority="4" operator="equal">
      <formula>"Male"</formula>
    </cfRule>
  </conditionalFormatting>
  <conditionalFormatting sqref="I9">
    <cfRule type="cellIs" dxfId="241" priority="1" operator="equal">
      <formula>"Whistle"</formula>
    </cfRule>
    <cfRule type="cellIs" dxfId="240" priority="2" operator="equal">
      <formula>"Voice"</formula>
    </cfRule>
  </conditionalFormatting>
  <dataValidations disablePrompts="1" count="5">
    <dataValidation type="list" allowBlank="1" showInputMessage="1" showErrorMessage="1" sqref="D45">
      <formula1>"5,7,9,11,13,15"</formula1>
    </dataValidation>
    <dataValidation type="list" allowBlank="1" showInputMessage="1" showErrorMessage="1" sqref="D32">
      <formula1>"10,12,13,14,15"</formula1>
    </dataValidation>
    <dataValidation type="list" allowBlank="1" showInputMessage="1" showErrorMessage="1" sqref="D31 D43:D44">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M141"/>
  <sheetViews>
    <sheetView view="pageLayout" topLeftCell="A31" zoomScale="150" zoomScaleNormal="200" zoomScalePageLayoutView="150" workbookViewId="0">
      <selection activeCell="E32" sqref="E32"/>
    </sheetView>
  </sheetViews>
  <sheetFormatPr defaultColWidth="9.140625" defaultRowHeight="12.75" x14ac:dyDescent="0.2"/>
  <cols>
    <col min="1" max="1" width="2.42578125" style="173" customWidth="1"/>
    <col min="2" max="2" width="9.140625" style="173" customWidth="1"/>
    <col min="3" max="3" width="15.85546875" style="173" customWidth="1"/>
    <col min="4" max="4" width="7.140625" style="173" customWidth="1"/>
    <col min="5" max="5" width="7" style="173" customWidth="1"/>
    <col min="6" max="6" width="6.42578125" style="173" customWidth="1"/>
    <col min="7" max="7" width="4.85546875" style="173" customWidth="1"/>
    <col min="8" max="8" width="4.42578125" style="173" customWidth="1"/>
    <col min="9" max="9" width="21.7109375" style="173" customWidth="1"/>
    <col min="10" max="10" width="8.28515625" style="173" customWidth="1"/>
    <col min="11" max="65" width="9.140625" style="271"/>
    <col min="66" max="16384" width="9.140625" style="173"/>
  </cols>
  <sheetData>
    <row r="1" spans="1:65" ht="30.75" customHeight="1" x14ac:dyDescent="0.2">
      <c r="A1" s="235"/>
      <c r="B1" s="564" t="s">
        <v>8</v>
      </c>
      <c r="C1" s="564"/>
      <c r="D1" s="564"/>
      <c r="E1" s="564"/>
      <c r="F1" s="564"/>
      <c r="G1" s="564"/>
      <c r="H1" s="564"/>
      <c r="I1" s="564"/>
      <c r="J1" s="565"/>
    </row>
    <row r="2" spans="1:65" ht="23.1" customHeight="1" x14ac:dyDescent="0.2">
      <c r="A2" s="234"/>
      <c r="B2" s="566" t="s">
        <v>141</v>
      </c>
      <c r="C2" s="566"/>
      <c r="D2" s="566"/>
      <c r="E2" s="566"/>
      <c r="F2" s="566"/>
      <c r="G2" s="566"/>
      <c r="H2" s="566"/>
      <c r="I2" s="566"/>
      <c r="J2" s="567"/>
    </row>
    <row r="3" spans="1:65" ht="15.95" customHeight="1" x14ac:dyDescent="0.2">
      <c r="A3" s="568" t="str">
        <f>CONCATENATE("Organizing club: ",Info!$B$3)</f>
        <v xml:space="preserve">Organizing club: </v>
      </c>
      <c r="B3" s="569"/>
      <c r="C3" s="569"/>
      <c r="D3" s="569"/>
      <c r="E3" s="569"/>
      <c r="F3" s="269"/>
      <c r="G3" s="271"/>
      <c r="H3" s="271" t="str">
        <f>CONCATENATE("Date: ",Info!$B$4)</f>
        <v xml:space="preserve">Date: </v>
      </c>
      <c r="I3" s="232"/>
      <c r="J3" s="175"/>
    </row>
    <row r="4" spans="1:65" ht="2.1" customHeight="1" x14ac:dyDescent="0.2">
      <c r="A4" s="570"/>
      <c r="B4" s="571"/>
      <c r="C4" s="571"/>
      <c r="D4" s="271"/>
      <c r="E4" s="271"/>
      <c r="F4" s="271"/>
      <c r="G4" s="271"/>
      <c r="H4" s="271"/>
      <c r="I4" s="271"/>
      <c r="J4" s="175"/>
    </row>
    <row r="5" spans="1:65" x14ac:dyDescent="0.2">
      <c r="A5" s="270" t="s">
        <v>21</v>
      </c>
      <c r="B5" s="271"/>
      <c r="C5" s="553"/>
      <c r="D5" s="553"/>
      <c r="E5" s="553"/>
      <c r="F5" s="231"/>
      <c r="G5" s="271" t="s">
        <v>24</v>
      </c>
      <c r="H5" s="271"/>
      <c r="I5" s="268"/>
      <c r="J5" s="175"/>
    </row>
    <row r="6" spans="1:65" x14ac:dyDescent="0.2">
      <c r="A6" s="270" t="s">
        <v>22</v>
      </c>
      <c r="B6" s="271"/>
      <c r="C6" s="553"/>
      <c r="D6" s="553"/>
      <c r="E6" s="553"/>
      <c r="F6" s="231"/>
      <c r="G6" s="271" t="s">
        <v>25</v>
      </c>
      <c r="H6" s="271"/>
      <c r="I6" s="268"/>
      <c r="J6" s="175"/>
    </row>
    <row r="7" spans="1:65" x14ac:dyDescent="0.2">
      <c r="A7" s="270" t="s">
        <v>31</v>
      </c>
      <c r="B7" s="271"/>
      <c r="C7" s="553"/>
      <c r="D7" s="553"/>
      <c r="E7" s="553"/>
      <c r="F7" s="231"/>
      <c r="G7" s="271" t="s">
        <v>34</v>
      </c>
      <c r="H7" s="271"/>
      <c r="I7" s="268"/>
      <c r="J7" s="175"/>
    </row>
    <row r="8" spans="1:65" x14ac:dyDescent="0.2">
      <c r="A8" s="270" t="s">
        <v>32</v>
      </c>
      <c r="B8" s="271"/>
      <c r="C8" s="554"/>
      <c r="D8" s="554"/>
      <c r="E8" s="554"/>
      <c r="F8" s="231"/>
      <c r="G8" s="271" t="s">
        <v>23</v>
      </c>
      <c r="H8" s="271"/>
      <c r="I8" s="268"/>
      <c r="J8" s="175"/>
    </row>
    <row r="9" spans="1:65" x14ac:dyDescent="0.2">
      <c r="A9" s="270" t="s">
        <v>33</v>
      </c>
      <c r="B9" s="271"/>
      <c r="C9" s="555"/>
      <c r="D9" s="555"/>
      <c r="E9" s="555"/>
      <c r="F9" s="231"/>
      <c r="G9" s="271" t="s">
        <v>16</v>
      </c>
      <c r="H9" s="271"/>
      <c r="I9" s="272"/>
      <c r="J9" s="175"/>
    </row>
    <row r="10" spans="1:65" x14ac:dyDescent="0.2">
      <c r="A10" s="270" t="s">
        <v>42</v>
      </c>
      <c r="B10" s="271"/>
      <c r="C10" s="556"/>
      <c r="D10" s="556"/>
      <c r="E10" s="556"/>
      <c r="F10" s="230"/>
      <c r="G10" s="271"/>
      <c r="H10" s="271"/>
      <c r="I10" s="271"/>
      <c r="J10" s="175"/>
    </row>
    <row r="11" spans="1:65" s="224" customFormat="1" ht="3.95" customHeight="1" thickBot="1" x14ac:dyDescent="0.25">
      <c r="A11" s="557"/>
      <c r="B11" s="558"/>
      <c r="C11" s="558"/>
      <c r="D11" s="273"/>
      <c r="E11" s="273"/>
      <c r="F11" s="273"/>
      <c r="G11" s="273"/>
      <c r="H11" s="273"/>
      <c r="I11" s="273"/>
      <c r="J11" s="229"/>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row>
    <row r="12" spans="1:65" s="224" customFormat="1" ht="15.95" customHeight="1" thickBot="1" x14ac:dyDescent="0.25">
      <c r="A12" s="559" t="s">
        <v>140</v>
      </c>
      <c r="B12" s="560"/>
      <c r="C12" s="560"/>
      <c r="D12" s="228" t="s">
        <v>0</v>
      </c>
      <c r="E12" s="226" t="s">
        <v>63</v>
      </c>
      <c r="F12" s="227" t="s">
        <v>66</v>
      </c>
      <c r="G12" s="226" t="s">
        <v>27</v>
      </c>
      <c r="H12" s="559" t="s">
        <v>2</v>
      </c>
      <c r="I12" s="560"/>
      <c r="J12" s="561"/>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row>
    <row r="13" spans="1:65" ht="14.1" customHeight="1" x14ac:dyDescent="0.2">
      <c r="A13" s="537" t="s">
        <v>9</v>
      </c>
      <c r="B13" s="538"/>
      <c r="C13" s="538"/>
      <c r="D13" s="223">
        <v>6</v>
      </c>
      <c r="E13" s="188"/>
      <c r="F13" s="188"/>
      <c r="G13" s="188"/>
      <c r="H13" s="479"/>
      <c r="I13" s="479"/>
      <c r="J13" s="513"/>
    </row>
    <row r="14" spans="1:65" ht="14.1" customHeight="1" x14ac:dyDescent="0.2">
      <c r="A14" s="562" t="s">
        <v>126</v>
      </c>
      <c r="B14" s="563"/>
      <c r="C14" s="563"/>
      <c r="D14" s="222">
        <v>12</v>
      </c>
      <c r="E14" s="193"/>
      <c r="F14" s="193"/>
      <c r="G14" s="193"/>
      <c r="H14" s="493"/>
      <c r="I14" s="493"/>
      <c r="J14" s="499"/>
    </row>
    <row r="15" spans="1:65" ht="14.1" customHeight="1" x14ac:dyDescent="0.2">
      <c r="A15" s="550" t="s">
        <v>139</v>
      </c>
      <c r="B15" s="551"/>
      <c r="C15" s="552"/>
      <c r="D15" s="222">
        <v>12</v>
      </c>
      <c r="E15" s="193"/>
      <c r="F15" s="193"/>
      <c r="G15" s="193"/>
      <c r="H15" s="493"/>
      <c r="I15" s="493"/>
      <c r="J15" s="499"/>
    </row>
    <row r="16" spans="1:65" ht="14.1" customHeight="1" x14ac:dyDescent="0.2">
      <c r="A16" s="546" t="s">
        <v>124</v>
      </c>
      <c r="B16" s="547"/>
      <c r="C16" s="547"/>
      <c r="D16" s="222">
        <v>5</v>
      </c>
      <c r="E16" s="193"/>
      <c r="F16" s="193"/>
      <c r="G16" s="193"/>
      <c r="H16" s="493"/>
      <c r="I16" s="493"/>
      <c r="J16" s="499"/>
    </row>
    <row r="17" spans="1:10" s="271" customFormat="1" ht="14.1" customHeight="1" x14ac:dyDescent="0.2">
      <c r="A17" s="546" t="s">
        <v>123</v>
      </c>
      <c r="B17" s="547"/>
      <c r="C17" s="547"/>
      <c r="D17" s="222">
        <v>10</v>
      </c>
      <c r="E17" s="193"/>
      <c r="F17" s="193"/>
      <c r="G17" s="193"/>
      <c r="H17" s="493"/>
      <c r="I17" s="493"/>
      <c r="J17" s="499"/>
    </row>
    <row r="18" spans="1:10" s="271" customFormat="1" ht="14.1" customHeight="1" thickBot="1" x14ac:dyDescent="0.25">
      <c r="A18" s="548" t="s">
        <v>122</v>
      </c>
      <c r="B18" s="549"/>
      <c r="C18" s="549"/>
      <c r="D18" s="221">
        <v>10</v>
      </c>
      <c r="E18" s="207"/>
      <c r="F18" s="207"/>
      <c r="G18" s="207"/>
      <c r="H18" s="519"/>
      <c r="I18" s="519"/>
      <c r="J18" s="520"/>
    </row>
    <row r="19" spans="1:10" s="271" customFormat="1" ht="14.1" customHeight="1" thickBot="1" x14ac:dyDescent="0.25">
      <c r="A19" s="465" t="s">
        <v>138</v>
      </c>
      <c r="B19" s="466"/>
      <c r="C19" s="466"/>
      <c r="D19" s="220">
        <v>55</v>
      </c>
      <c r="E19" s="181">
        <f>SUM(E13:E18)-SUM(G13:G18)</f>
        <v>0</v>
      </c>
      <c r="F19" s="180">
        <f>SUM(F13:F18)</f>
        <v>0</v>
      </c>
      <c r="G19" s="189">
        <f>SUM(G13:G18)</f>
        <v>0</v>
      </c>
      <c r="H19" s="468" t="str">
        <f>IF(E19&gt;=40,"Qualified","Not qualified")</f>
        <v>Not qualified</v>
      </c>
      <c r="I19" s="469"/>
      <c r="J19" s="470"/>
    </row>
    <row r="20" spans="1:10" s="271" customFormat="1" ht="15" customHeight="1" thickBot="1" x14ac:dyDescent="0.25">
      <c r="A20" s="541" t="s">
        <v>137</v>
      </c>
      <c r="B20" s="542"/>
      <c r="C20" s="543"/>
      <c r="D20" s="219">
        <v>15</v>
      </c>
      <c r="E20" s="218"/>
      <c r="F20" s="218"/>
      <c r="G20" s="218"/>
      <c r="H20" s="544"/>
      <c r="I20" s="544"/>
      <c r="J20" s="545"/>
    </row>
    <row r="21" spans="1:10" s="271" customFormat="1" ht="14.1" customHeight="1" thickBot="1" x14ac:dyDescent="0.25">
      <c r="A21" s="465" t="s">
        <v>136</v>
      </c>
      <c r="B21" s="466"/>
      <c r="C21" s="466"/>
      <c r="D21" s="217">
        <v>70</v>
      </c>
      <c r="E21" s="181">
        <f>SUM(E13:E18,E20)-SUM(G13:G18,G20)</f>
        <v>0</v>
      </c>
      <c r="F21" s="180">
        <f>SUM(F13:F18,F20)</f>
        <v>0</v>
      </c>
      <c r="G21" s="189">
        <f>SUM(G13:G18,G20)</f>
        <v>0</v>
      </c>
      <c r="H21" s="468" t="str">
        <f>IF(E21&gt;=50,"Qualified","Not qualified")</f>
        <v>Not qualified</v>
      </c>
      <c r="I21" s="469"/>
      <c r="J21" s="470"/>
    </row>
    <row r="22" spans="1:10" s="271" customFormat="1" ht="14.1" customHeight="1" thickBot="1" x14ac:dyDescent="0.25">
      <c r="A22" s="531" t="s">
        <v>135</v>
      </c>
      <c r="B22" s="532"/>
      <c r="C22" s="533"/>
      <c r="D22" s="216" t="s">
        <v>128</v>
      </c>
      <c r="E22" s="215" t="s">
        <v>134</v>
      </c>
      <c r="F22" s="216" t="s">
        <v>62</v>
      </c>
      <c r="G22" s="215" t="s">
        <v>27</v>
      </c>
      <c r="H22" s="534" t="s">
        <v>2</v>
      </c>
      <c r="I22" s="535"/>
      <c r="J22" s="536"/>
    </row>
    <row r="23" spans="1:10" s="271" customFormat="1" ht="14.1" customHeight="1" x14ac:dyDescent="0.2">
      <c r="A23" s="537" t="s">
        <v>9</v>
      </c>
      <c r="B23" s="538"/>
      <c r="C23" s="538"/>
      <c r="D23" s="214">
        <v>6</v>
      </c>
      <c r="E23" s="213"/>
      <c r="F23" s="213"/>
      <c r="G23" s="213"/>
      <c r="H23" s="539"/>
      <c r="I23" s="539"/>
      <c r="J23" s="540"/>
    </row>
    <row r="24" spans="1:10" s="271" customFormat="1" ht="14.1" customHeight="1" x14ac:dyDescent="0.2">
      <c r="A24" s="498" t="s">
        <v>126</v>
      </c>
      <c r="B24" s="491"/>
      <c r="C24" s="492"/>
      <c r="D24" s="187">
        <v>12</v>
      </c>
      <c r="E24" s="212"/>
      <c r="F24" s="212"/>
      <c r="G24" s="193"/>
      <c r="H24" s="528"/>
      <c r="I24" s="529"/>
      <c r="J24" s="530"/>
    </row>
    <row r="25" spans="1:10" s="271" customFormat="1" ht="14.1" customHeight="1" x14ac:dyDescent="0.2">
      <c r="A25" s="498" t="s">
        <v>133</v>
      </c>
      <c r="B25" s="491"/>
      <c r="C25" s="492"/>
      <c r="D25" s="187">
        <v>12</v>
      </c>
      <c r="E25" s="212"/>
      <c r="F25" s="212"/>
      <c r="G25" s="193"/>
      <c r="H25" s="528"/>
      <c r="I25" s="529"/>
      <c r="J25" s="530"/>
    </row>
    <row r="26" spans="1:10" s="271" customFormat="1" ht="14.1" customHeight="1" x14ac:dyDescent="0.2">
      <c r="A26" s="500" t="s">
        <v>124</v>
      </c>
      <c r="B26" s="501"/>
      <c r="C26" s="502"/>
      <c r="D26" s="187">
        <v>10</v>
      </c>
      <c r="E26" s="193"/>
      <c r="F26" s="193"/>
      <c r="G26" s="193"/>
      <c r="H26" s="528"/>
      <c r="I26" s="529"/>
      <c r="J26" s="530"/>
    </row>
    <row r="27" spans="1:10" s="271" customFormat="1" ht="14.1" customHeight="1" x14ac:dyDescent="0.2">
      <c r="A27" s="498" t="s">
        <v>123</v>
      </c>
      <c r="B27" s="491"/>
      <c r="C27" s="492"/>
      <c r="D27" s="187">
        <v>20</v>
      </c>
      <c r="E27" s="184"/>
      <c r="F27" s="184"/>
      <c r="G27" s="184"/>
      <c r="H27" s="503"/>
      <c r="I27" s="503"/>
      <c r="J27" s="504"/>
    </row>
    <row r="28" spans="1:10" s="271" customFormat="1" ht="14.1" customHeight="1" x14ac:dyDescent="0.2">
      <c r="A28" s="498" t="s">
        <v>122</v>
      </c>
      <c r="B28" s="491"/>
      <c r="C28" s="492"/>
      <c r="D28" s="187">
        <v>10</v>
      </c>
      <c r="E28" s="193"/>
      <c r="F28" s="193"/>
      <c r="G28" s="193"/>
      <c r="H28" s="493"/>
      <c r="I28" s="493"/>
      <c r="J28" s="499"/>
    </row>
    <row r="29" spans="1:10" s="271" customFormat="1" ht="14.1" customHeight="1" thickBot="1" x14ac:dyDescent="0.25">
      <c r="A29" s="526" t="s">
        <v>121</v>
      </c>
      <c r="B29" s="494"/>
      <c r="C29" s="527"/>
      <c r="D29" s="208">
        <v>15</v>
      </c>
      <c r="E29" s="207"/>
      <c r="F29" s="207"/>
      <c r="G29" s="207"/>
      <c r="H29" s="519"/>
      <c r="I29" s="519"/>
      <c r="J29" s="520"/>
    </row>
    <row r="30" spans="1:10" s="271" customFormat="1" ht="14.1" customHeight="1" thickBot="1" x14ac:dyDescent="0.25">
      <c r="A30" s="521" t="s">
        <v>132</v>
      </c>
      <c r="B30" s="522"/>
      <c r="C30" s="522"/>
      <c r="D30" s="206">
        <v>85</v>
      </c>
      <c r="E30" s="206">
        <f>SUM(E23:E29)-SUM(G23:G29)</f>
        <v>0</v>
      </c>
      <c r="F30" s="211">
        <f>SUM(F23:F29)</f>
        <v>0</v>
      </c>
      <c r="G30" s="210">
        <f>SUM(G23:G29)</f>
        <v>0</v>
      </c>
      <c r="H30" s="523" t="str">
        <f>IF(E30&gt;=65,"Qualified","Not qualified")</f>
        <v>Not qualified</v>
      </c>
      <c r="I30" s="524"/>
      <c r="J30" s="525"/>
    </row>
    <row r="31" spans="1:10" s="271" customFormat="1" ht="14.1" customHeight="1" x14ac:dyDescent="0.2">
      <c r="A31" s="476" t="s">
        <v>119</v>
      </c>
      <c r="B31" s="477"/>
      <c r="C31" s="478"/>
      <c r="D31" s="197">
        <v>20</v>
      </c>
      <c r="E31" s="209"/>
      <c r="F31" s="209"/>
      <c r="G31" s="209"/>
      <c r="H31" s="514"/>
      <c r="I31" s="514"/>
      <c r="J31" s="515"/>
    </row>
    <row r="32" spans="1:10" s="271" customFormat="1" ht="24.95" customHeight="1" thickBot="1" x14ac:dyDescent="0.25">
      <c r="A32" s="516" t="s">
        <v>131</v>
      </c>
      <c r="B32" s="517"/>
      <c r="C32" s="518"/>
      <c r="D32" s="207">
        <v>15</v>
      </c>
      <c r="E32" s="207"/>
      <c r="F32" s="207"/>
      <c r="G32" s="207"/>
      <c r="H32" s="519"/>
      <c r="I32" s="519"/>
      <c r="J32" s="520"/>
    </row>
    <row r="33" spans="1:10" s="271" customFormat="1" ht="14.1" customHeight="1" thickBot="1" x14ac:dyDescent="0.25">
      <c r="A33" s="521" t="s">
        <v>130</v>
      </c>
      <c r="B33" s="522"/>
      <c r="C33" s="522"/>
      <c r="D33" s="204">
        <f>SUM(D31:D32)</f>
        <v>35</v>
      </c>
      <c r="E33" s="206">
        <f>SUM(E23:E29,E31:E32)-SUM(G23:G29,G31:G32)</f>
        <v>0</v>
      </c>
      <c r="F33" s="205">
        <f>SUM(F23:F29,F31:F32)</f>
        <v>0</v>
      </c>
      <c r="G33" s="204">
        <f>SUM(G23:G29,G31:G32)</f>
        <v>0</v>
      </c>
      <c r="H33" s="523" t="str">
        <f>IF(E33&gt;=120,"Qualified","Not qualified")</f>
        <v>Not qualified</v>
      </c>
      <c r="I33" s="524"/>
      <c r="J33" s="525"/>
    </row>
    <row r="34" spans="1:10" s="271" customFormat="1" ht="14.1" customHeight="1" thickBot="1" x14ac:dyDescent="0.25">
      <c r="A34" s="505" t="s">
        <v>129</v>
      </c>
      <c r="B34" s="506"/>
      <c r="C34" s="506"/>
      <c r="D34" s="203" t="s">
        <v>128</v>
      </c>
      <c r="E34" s="202" t="s">
        <v>127</v>
      </c>
      <c r="F34" s="201" t="s">
        <v>66</v>
      </c>
      <c r="G34" s="200" t="s">
        <v>27</v>
      </c>
      <c r="H34" s="507" t="s">
        <v>2</v>
      </c>
      <c r="I34" s="508"/>
      <c r="J34" s="509"/>
    </row>
    <row r="35" spans="1:10" s="271" customFormat="1" ht="14.1" customHeight="1" x14ac:dyDescent="0.2">
      <c r="A35" s="510" t="s">
        <v>9</v>
      </c>
      <c r="B35" s="511"/>
      <c r="C35" s="512"/>
      <c r="D35" s="199">
        <v>6</v>
      </c>
      <c r="E35" s="198"/>
      <c r="F35" s="198"/>
      <c r="G35" s="197"/>
      <c r="H35" s="479"/>
      <c r="I35" s="479"/>
      <c r="J35" s="513"/>
    </row>
    <row r="36" spans="1:10" s="271" customFormat="1" ht="14.1" customHeight="1" x14ac:dyDescent="0.2">
      <c r="A36" s="498" t="s">
        <v>126</v>
      </c>
      <c r="B36" s="491"/>
      <c r="C36" s="492"/>
      <c r="D36" s="196">
        <v>12</v>
      </c>
      <c r="E36" s="195"/>
      <c r="F36" s="195"/>
      <c r="G36" s="194"/>
      <c r="H36" s="493"/>
      <c r="I36" s="493"/>
      <c r="J36" s="499"/>
    </row>
    <row r="37" spans="1:10" s="271" customFormat="1" ht="14.1" customHeight="1" x14ac:dyDescent="0.2">
      <c r="A37" s="498" t="s">
        <v>125</v>
      </c>
      <c r="B37" s="491"/>
      <c r="C37" s="492"/>
      <c r="D37" s="187">
        <v>12</v>
      </c>
      <c r="E37" s="193"/>
      <c r="F37" s="193"/>
      <c r="G37" s="193"/>
      <c r="H37" s="493"/>
      <c r="I37" s="493"/>
      <c r="J37" s="499"/>
    </row>
    <row r="38" spans="1:10" s="271" customFormat="1" ht="14.1" customHeight="1" x14ac:dyDescent="0.2">
      <c r="A38" s="500" t="s">
        <v>124</v>
      </c>
      <c r="B38" s="501"/>
      <c r="C38" s="502"/>
      <c r="D38" s="187">
        <v>10</v>
      </c>
      <c r="E38" s="184"/>
      <c r="F38" s="184"/>
      <c r="G38" s="184"/>
      <c r="H38" s="503"/>
      <c r="I38" s="503"/>
      <c r="J38" s="504"/>
    </row>
    <row r="39" spans="1:10" s="271" customFormat="1" ht="14.1" customHeight="1" x14ac:dyDescent="0.2">
      <c r="A39" s="498" t="s">
        <v>123</v>
      </c>
      <c r="B39" s="491"/>
      <c r="C39" s="492"/>
      <c r="D39" s="187">
        <v>20</v>
      </c>
      <c r="E39" s="193"/>
      <c r="F39" s="193"/>
      <c r="G39" s="193"/>
      <c r="H39" s="493"/>
      <c r="I39" s="493"/>
      <c r="J39" s="499"/>
    </row>
    <row r="40" spans="1:10" s="271" customFormat="1" ht="15" customHeight="1" x14ac:dyDescent="0.2">
      <c r="A40" s="490" t="s">
        <v>122</v>
      </c>
      <c r="B40" s="491"/>
      <c r="C40" s="492"/>
      <c r="D40" s="187">
        <v>10</v>
      </c>
      <c r="E40" s="193"/>
      <c r="F40" s="193"/>
      <c r="G40" s="193"/>
      <c r="H40" s="493"/>
      <c r="I40" s="493"/>
      <c r="J40" s="493"/>
    </row>
    <row r="41" spans="1:10" s="271" customFormat="1" ht="13.5" thickBot="1" x14ac:dyDescent="0.25">
      <c r="A41" s="494" t="s">
        <v>121</v>
      </c>
      <c r="B41" s="494"/>
      <c r="C41" s="494"/>
      <c r="D41" s="192">
        <v>15</v>
      </c>
      <c r="E41" s="191"/>
      <c r="F41" s="190"/>
      <c r="G41" s="190"/>
      <c r="H41" s="495"/>
      <c r="I41" s="496"/>
      <c r="J41" s="497"/>
    </row>
    <row r="42" spans="1:10" s="271" customFormat="1" ht="14.1" customHeight="1" thickBot="1" x14ac:dyDescent="0.25">
      <c r="A42" s="465" t="s">
        <v>120</v>
      </c>
      <c r="B42" s="466"/>
      <c r="C42" s="466"/>
      <c r="D42" s="181">
        <v>85</v>
      </c>
      <c r="E42" s="181">
        <f>SUM(E35:E41)-SUM(G35:G41)</f>
        <v>0</v>
      </c>
      <c r="F42" s="180">
        <f>SUM(F35:F41)</f>
        <v>0</v>
      </c>
      <c r="G42" s="189">
        <f>SUM(G35:G41)</f>
        <v>0</v>
      </c>
      <c r="H42" s="468" t="str">
        <f>IF(E42&gt;=65,"Qualified","Not qualified")</f>
        <v>Not qualified</v>
      </c>
      <c r="I42" s="469"/>
      <c r="J42" s="470"/>
    </row>
    <row r="43" spans="1:10" s="271" customFormat="1" ht="14.1" customHeight="1" x14ac:dyDescent="0.2">
      <c r="A43" s="476" t="s">
        <v>119</v>
      </c>
      <c r="B43" s="477"/>
      <c r="C43" s="478"/>
      <c r="D43" s="188">
        <v>20</v>
      </c>
      <c r="E43" s="188"/>
      <c r="F43" s="188"/>
      <c r="G43" s="188"/>
      <c r="H43" s="479"/>
      <c r="I43" s="479"/>
      <c r="J43" s="479"/>
    </row>
    <row r="44" spans="1:10" s="271" customFormat="1" ht="14.1" customHeight="1" x14ac:dyDescent="0.2">
      <c r="A44" s="480" t="s">
        <v>118</v>
      </c>
      <c r="B44" s="481"/>
      <c r="C44" s="482"/>
      <c r="D44" s="193">
        <v>20</v>
      </c>
      <c r="E44" s="186"/>
      <c r="F44" s="185"/>
      <c r="G44" s="184"/>
      <c r="H44" s="483"/>
      <c r="I44" s="484"/>
      <c r="J44" s="485"/>
    </row>
    <row r="45" spans="1:10" s="271" customFormat="1" ht="24" customHeight="1" thickBot="1" x14ac:dyDescent="0.25">
      <c r="A45" s="486" t="s">
        <v>117</v>
      </c>
      <c r="B45" s="487"/>
      <c r="C45" s="488"/>
      <c r="D45" s="182">
        <v>15</v>
      </c>
      <c r="E45" s="183"/>
      <c r="F45" s="182"/>
      <c r="G45" s="182"/>
      <c r="H45" s="489"/>
      <c r="I45" s="489"/>
      <c r="J45" s="489"/>
    </row>
    <row r="46" spans="1:10" s="271" customFormat="1" ht="16.5" thickBot="1" x14ac:dyDescent="0.25">
      <c r="A46" s="465" t="s">
        <v>116</v>
      </c>
      <c r="B46" s="466"/>
      <c r="C46" s="467"/>
      <c r="D46" s="181">
        <f>SUM(D43:D45)</f>
        <v>55</v>
      </c>
      <c r="E46" s="181">
        <f>SUM(E35:E41,E43:E45)-SUM(G35:G41,G43:G45)</f>
        <v>0</v>
      </c>
      <c r="F46" s="180">
        <f>SUM(F35:F41,F43:F45)</f>
        <v>0</v>
      </c>
      <c r="G46" s="179">
        <f>SUM(G35:G41,G43:G45)</f>
        <v>0</v>
      </c>
      <c r="H46" s="468" t="str">
        <f>IF(E46&gt;=140,"Qualified","Not qualified")</f>
        <v>Not qualified</v>
      </c>
      <c r="I46" s="469"/>
      <c r="J46" s="470"/>
    </row>
    <row r="47" spans="1:10" s="271" customFormat="1" ht="20.100000000000001" customHeight="1" x14ac:dyDescent="0.2">
      <c r="A47" s="178"/>
      <c r="B47" s="177"/>
      <c r="C47" s="177"/>
      <c r="D47" s="177"/>
      <c r="G47" s="177"/>
      <c r="H47" s="177"/>
      <c r="I47" s="177"/>
      <c r="J47" s="175"/>
    </row>
    <row r="48" spans="1:10" s="271" customFormat="1" x14ac:dyDescent="0.2">
      <c r="A48" s="471" t="str">
        <f>CONCATENATE("Judge: ",Info!$B$7)</f>
        <v xml:space="preserve">Judge: </v>
      </c>
      <c r="B48" s="472"/>
      <c r="C48" s="472"/>
      <c r="G48" s="271" t="str">
        <f>CONCATENATE("Trial secretary:",Info!$B$9)</f>
        <v>Trial secretary:</v>
      </c>
      <c r="J48" s="175"/>
    </row>
    <row r="49" spans="1:10" s="271" customFormat="1" x14ac:dyDescent="0.2">
      <c r="A49" s="270"/>
      <c r="J49" s="175"/>
    </row>
    <row r="50" spans="1:10" s="271" customFormat="1" ht="13.5" thickBot="1" x14ac:dyDescent="0.25">
      <c r="A50" s="473"/>
      <c r="B50" s="474"/>
      <c r="C50" s="474"/>
      <c r="D50" s="474"/>
      <c r="E50" s="474"/>
      <c r="F50" s="474"/>
      <c r="G50" s="474"/>
      <c r="H50" s="474"/>
      <c r="I50" s="474"/>
      <c r="J50" s="475"/>
    </row>
    <row r="51" spans="1:10" s="271" customFormat="1" x14ac:dyDescent="0.2"/>
    <row r="52" spans="1:10" s="271" customFormat="1" x14ac:dyDescent="0.2"/>
    <row r="53" spans="1:10" s="271" customFormat="1" x14ac:dyDescent="0.2"/>
    <row r="54" spans="1:10" s="271" customFormat="1" x14ac:dyDescent="0.2"/>
    <row r="55" spans="1:10" s="271" customFormat="1" x14ac:dyDescent="0.2"/>
    <row r="56" spans="1:10" s="271" customFormat="1" x14ac:dyDescent="0.2"/>
    <row r="57" spans="1:10" s="271" customFormat="1" x14ac:dyDescent="0.2"/>
    <row r="58" spans="1:10" s="271" customFormat="1" x14ac:dyDescent="0.2"/>
    <row r="59" spans="1:10" s="271" customFormat="1" x14ac:dyDescent="0.2"/>
    <row r="60" spans="1:10" s="271" customFormat="1" x14ac:dyDescent="0.2"/>
    <row r="61" spans="1:10" s="271" customFormat="1" x14ac:dyDescent="0.2"/>
    <row r="62" spans="1:10" s="271" customFormat="1" x14ac:dyDescent="0.2"/>
    <row r="63" spans="1:10" s="271" customFormat="1" x14ac:dyDescent="0.2"/>
    <row r="64" spans="1:10" s="271" customFormat="1" x14ac:dyDescent="0.2"/>
    <row r="65" s="271" customFormat="1" x14ac:dyDescent="0.2"/>
    <row r="66" s="271" customFormat="1" x14ac:dyDescent="0.2"/>
    <row r="67" s="271" customFormat="1" x14ac:dyDescent="0.2"/>
    <row r="68" s="271" customFormat="1" x14ac:dyDescent="0.2"/>
    <row r="69" s="271" customFormat="1" x14ac:dyDescent="0.2"/>
    <row r="70" s="271" customFormat="1" x14ac:dyDescent="0.2"/>
    <row r="71" s="271" customFormat="1" x14ac:dyDescent="0.2"/>
    <row r="72" s="271" customFormat="1" x14ac:dyDescent="0.2"/>
    <row r="73" s="271" customFormat="1" x14ac:dyDescent="0.2"/>
    <row r="74" s="271" customFormat="1" x14ac:dyDescent="0.2"/>
    <row r="75" s="271" customFormat="1" x14ac:dyDescent="0.2"/>
    <row r="76" s="271" customFormat="1" x14ac:dyDescent="0.2"/>
    <row r="77" s="271" customFormat="1" x14ac:dyDescent="0.2"/>
    <row r="78" s="271" customFormat="1" x14ac:dyDescent="0.2"/>
    <row r="79" s="271" customFormat="1" x14ac:dyDescent="0.2"/>
    <row r="80" s="271" customFormat="1" x14ac:dyDescent="0.2"/>
    <row r="81" s="271" customFormat="1" x14ac:dyDescent="0.2"/>
    <row r="82" s="271" customFormat="1" x14ac:dyDescent="0.2"/>
    <row r="83" s="271" customFormat="1" x14ac:dyDescent="0.2"/>
    <row r="84" s="271" customFormat="1" x14ac:dyDescent="0.2"/>
    <row r="85" s="271" customFormat="1" x14ac:dyDescent="0.2"/>
    <row r="86" s="271" customFormat="1" x14ac:dyDescent="0.2"/>
    <row r="87" s="271" customFormat="1" x14ac:dyDescent="0.2"/>
    <row r="88" s="271" customFormat="1" x14ac:dyDescent="0.2"/>
    <row r="89" s="271" customFormat="1" x14ac:dyDescent="0.2"/>
    <row r="90" s="271" customFormat="1" x14ac:dyDescent="0.2"/>
    <row r="91" s="271" customFormat="1" x14ac:dyDescent="0.2"/>
    <row r="92" s="271" customFormat="1" x14ac:dyDescent="0.2"/>
    <row r="93" s="271" customFormat="1" x14ac:dyDescent="0.2"/>
    <row r="94" s="271" customFormat="1" x14ac:dyDescent="0.2"/>
    <row r="95" s="271" customFormat="1" x14ac:dyDescent="0.2"/>
    <row r="96" s="271" customFormat="1" x14ac:dyDescent="0.2"/>
    <row r="97" s="271" customFormat="1" x14ac:dyDescent="0.2"/>
    <row r="98" s="271" customFormat="1" x14ac:dyDescent="0.2"/>
    <row r="99" s="271" customFormat="1" x14ac:dyDescent="0.2"/>
    <row r="100" s="271" customFormat="1" x14ac:dyDescent="0.2"/>
    <row r="101" s="271" customFormat="1" x14ac:dyDescent="0.2"/>
    <row r="102" s="271" customFormat="1" x14ac:dyDescent="0.2"/>
    <row r="103" s="271" customFormat="1" x14ac:dyDescent="0.2"/>
    <row r="104" s="271" customFormat="1" x14ac:dyDescent="0.2"/>
    <row r="105" s="271" customFormat="1" x14ac:dyDescent="0.2"/>
    <row r="106" s="271" customFormat="1" x14ac:dyDescent="0.2"/>
    <row r="107" s="271" customFormat="1" x14ac:dyDescent="0.2"/>
    <row r="108" s="271" customFormat="1" x14ac:dyDescent="0.2"/>
    <row r="109" s="271" customFormat="1" x14ac:dyDescent="0.2"/>
    <row r="110" s="271" customFormat="1" x14ac:dyDescent="0.2"/>
    <row r="111" s="271" customFormat="1" x14ac:dyDescent="0.2"/>
    <row r="112" s="271" customFormat="1" x14ac:dyDescent="0.2"/>
    <row r="113" s="271" customFormat="1" x14ac:dyDescent="0.2"/>
    <row r="114" s="271" customFormat="1" x14ac:dyDescent="0.2"/>
    <row r="115" s="271" customFormat="1" x14ac:dyDescent="0.2"/>
    <row r="116" s="271" customFormat="1" x14ac:dyDescent="0.2"/>
    <row r="117" s="271" customFormat="1" x14ac:dyDescent="0.2"/>
    <row r="118" s="271" customFormat="1" x14ac:dyDescent="0.2"/>
    <row r="119" s="271" customFormat="1" x14ac:dyDescent="0.2"/>
    <row r="120" s="271" customFormat="1" x14ac:dyDescent="0.2"/>
    <row r="121" s="271" customFormat="1" x14ac:dyDescent="0.2"/>
    <row r="122" s="271" customFormat="1" x14ac:dyDescent="0.2"/>
    <row r="123" s="271" customFormat="1" x14ac:dyDescent="0.2"/>
    <row r="124" s="271" customFormat="1" x14ac:dyDescent="0.2"/>
    <row r="125" s="271" customFormat="1" x14ac:dyDescent="0.2"/>
    <row r="126" s="271" customFormat="1" x14ac:dyDescent="0.2"/>
    <row r="127" s="271" customFormat="1" x14ac:dyDescent="0.2"/>
    <row r="128" s="271" customFormat="1" x14ac:dyDescent="0.2"/>
    <row r="129" s="271" customFormat="1" x14ac:dyDescent="0.2"/>
    <row r="130" s="271" customFormat="1" x14ac:dyDescent="0.2"/>
    <row r="131" s="271" customFormat="1" x14ac:dyDescent="0.2"/>
    <row r="132" s="271" customFormat="1" x14ac:dyDescent="0.2"/>
    <row r="133" s="271" customFormat="1" x14ac:dyDescent="0.2"/>
    <row r="134" s="271" customFormat="1" x14ac:dyDescent="0.2"/>
    <row r="135" s="271" customFormat="1" x14ac:dyDescent="0.2"/>
    <row r="136" s="271" customFormat="1" x14ac:dyDescent="0.2"/>
    <row r="137" s="271" customFormat="1" x14ac:dyDescent="0.2"/>
    <row r="138" s="271" customFormat="1" x14ac:dyDescent="0.2"/>
    <row r="139" s="271" customFormat="1" x14ac:dyDescent="0.2"/>
    <row r="140" s="271" customFormat="1" x14ac:dyDescent="0.2"/>
    <row r="141" s="271" customFormat="1" x14ac:dyDescent="0.2"/>
  </sheetData>
  <sheetProtection password="CC1E" sheet="1" objects="1" scenarios="1" selectLockedCells="1"/>
  <mergeCells count="83">
    <mergeCell ref="A46:C46"/>
    <mergeCell ref="H46:J46"/>
    <mergeCell ref="A48:C48"/>
    <mergeCell ref="A50:J50"/>
    <mergeCell ref="A43:C43"/>
    <mergeCell ref="H43:J43"/>
    <mergeCell ref="A44:C44"/>
    <mergeCell ref="H44:J44"/>
    <mergeCell ref="A45:C45"/>
    <mergeCell ref="H45:J45"/>
    <mergeCell ref="A40:C40"/>
    <mergeCell ref="H40:J40"/>
    <mergeCell ref="A41:C41"/>
    <mergeCell ref="H41:J41"/>
    <mergeCell ref="A42:C42"/>
    <mergeCell ref="H42:J42"/>
    <mergeCell ref="A37:C37"/>
    <mergeCell ref="H37:J37"/>
    <mergeCell ref="A38:C38"/>
    <mergeCell ref="H38:J38"/>
    <mergeCell ref="A39:C39"/>
    <mergeCell ref="H39:J39"/>
    <mergeCell ref="A34:C34"/>
    <mergeCell ref="H34:J34"/>
    <mergeCell ref="A35:C35"/>
    <mergeCell ref="H35:J35"/>
    <mergeCell ref="A36:C36"/>
    <mergeCell ref="H36:J36"/>
    <mergeCell ref="A31:C31"/>
    <mergeCell ref="H31:J31"/>
    <mergeCell ref="A32:C32"/>
    <mergeCell ref="H32:J32"/>
    <mergeCell ref="A33:C33"/>
    <mergeCell ref="H33:J33"/>
    <mergeCell ref="A28:C28"/>
    <mergeCell ref="H28:J28"/>
    <mergeCell ref="A29:C29"/>
    <mergeCell ref="H29:J29"/>
    <mergeCell ref="A30:C30"/>
    <mergeCell ref="H30:J30"/>
    <mergeCell ref="A25:C25"/>
    <mergeCell ref="H25:J25"/>
    <mergeCell ref="A26:C26"/>
    <mergeCell ref="H26:J26"/>
    <mergeCell ref="A27:C27"/>
    <mergeCell ref="H27:J27"/>
    <mergeCell ref="A22:C22"/>
    <mergeCell ref="H22:J22"/>
    <mergeCell ref="A23:C23"/>
    <mergeCell ref="H23:J23"/>
    <mergeCell ref="A24:C24"/>
    <mergeCell ref="H24:J24"/>
    <mergeCell ref="A19:C19"/>
    <mergeCell ref="H19:J19"/>
    <mergeCell ref="A20:C20"/>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C5:D9 I5:I8">
    <cfRule type="containsBlanks" dxfId="239" priority="5">
      <formula>LEN(TRIM(C5))=0</formula>
    </cfRule>
  </conditionalFormatting>
  <conditionalFormatting sqref="C10:D10">
    <cfRule type="cellIs" dxfId="238" priority="3" operator="equal">
      <formula>"Female"</formula>
    </cfRule>
    <cfRule type="cellIs" dxfId="237" priority="4" operator="equal">
      <formula>"Male"</formula>
    </cfRule>
  </conditionalFormatting>
  <conditionalFormatting sqref="I9">
    <cfRule type="cellIs" dxfId="236" priority="1" operator="equal">
      <formula>"Whistle"</formula>
    </cfRule>
    <cfRule type="cellIs" dxfId="235" priority="2" operator="equal">
      <formula>"Voice"</formula>
    </cfRule>
  </conditionalFormatting>
  <dataValidations disablePrompts="1" count="5">
    <dataValidation type="list" allowBlank="1" showInputMessage="1" showErrorMessage="1" sqref="D45">
      <formula1>"5,7,9,11,13,15"</formula1>
    </dataValidation>
    <dataValidation type="list" allowBlank="1" showInputMessage="1" showErrorMessage="1" sqref="D32">
      <formula1>"10,12,13,14,15"</formula1>
    </dataValidation>
    <dataValidation type="list" allowBlank="1" showInputMessage="1" showErrorMessage="1" sqref="D31 D43:D44">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M141"/>
  <sheetViews>
    <sheetView view="pageLayout" topLeftCell="A33" zoomScale="150" zoomScaleNormal="200" zoomScalePageLayoutView="150" workbookViewId="0">
      <selection activeCell="E32" sqref="E32"/>
    </sheetView>
  </sheetViews>
  <sheetFormatPr defaultColWidth="9.140625" defaultRowHeight="12.75" x14ac:dyDescent="0.2"/>
  <cols>
    <col min="1" max="1" width="2.42578125" style="173" customWidth="1"/>
    <col min="2" max="2" width="9.140625" style="173" customWidth="1"/>
    <col min="3" max="3" width="15.85546875" style="173" customWidth="1"/>
    <col min="4" max="4" width="7.140625" style="173" customWidth="1"/>
    <col min="5" max="5" width="7" style="173" customWidth="1"/>
    <col min="6" max="6" width="6.42578125" style="173" customWidth="1"/>
    <col min="7" max="7" width="4.85546875" style="173" customWidth="1"/>
    <col min="8" max="8" width="4.42578125" style="173" customWidth="1"/>
    <col min="9" max="9" width="21.7109375" style="173" customWidth="1"/>
    <col min="10" max="10" width="8.28515625" style="173" customWidth="1"/>
    <col min="11" max="65" width="9.140625" style="271"/>
    <col min="66" max="16384" width="9.140625" style="173"/>
  </cols>
  <sheetData>
    <row r="1" spans="1:65" ht="30.75" customHeight="1" x14ac:dyDescent="0.2">
      <c r="A1" s="235"/>
      <c r="B1" s="564" t="s">
        <v>8</v>
      </c>
      <c r="C1" s="564"/>
      <c r="D1" s="564"/>
      <c r="E1" s="564"/>
      <c r="F1" s="564"/>
      <c r="G1" s="564"/>
      <c r="H1" s="564"/>
      <c r="I1" s="564"/>
      <c r="J1" s="565"/>
    </row>
    <row r="2" spans="1:65" ht="23.1" customHeight="1" x14ac:dyDescent="0.2">
      <c r="A2" s="234"/>
      <c r="B2" s="566" t="s">
        <v>141</v>
      </c>
      <c r="C2" s="566"/>
      <c r="D2" s="566"/>
      <c r="E2" s="566"/>
      <c r="F2" s="566"/>
      <c r="G2" s="566"/>
      <c r="H2" s="566"/>
      <c r="I2" s="566"/>
      <c r="J2" s="567"/>
    </row>
    <row r="3" spans="1:65" ht="15.95" customHeight="1" x14ac:dyDescent="0.2">
      <c r="A3" s="568" t="str">
        <f>CONCATENATE("Organizing club: ",Info!$B$3)</f>
        <v xml:space="preserve">Organizing club: </v>
      </c>
      <c r="B3" s="569"/>
      <c r="C3" s="569"/>
      <c r="D3" s="569"/>
      <c r="E3" s="569"/>
      <c r="F3" s="269"/>
      <c r="G3" s="271"/>
      <c r="H3" s="271" t="str">
        <f>CONCATENATE("Date: ",Info!$B$4)</f>
        <v xml:space="preserve">Date: </v>
      </c>
      <c r="I3" s="232"/>
      <c r="J3" s="175"/>
    </row>
    <row r="4" spans="1:65" ht="2.1" customHeight="1" x14ac:dyDescent="0.2">
      <c r="A4" s="570"/>
      <c r="B4" s="571"/>
      <c r="C4" s="571"/>
      <c r="D4" s="271"/>
      <c r="E4" s="271"/>
      <c r="F4" s="271"/>
      <c r="G4" s="271"/>
      <c r="H4" s="271"/>
      <c r="I4" s="271"/>
      <c r="J4" s="175"/>
    </row>
    <row r="5" spans="1:65" x14ac:dyDescent="0.2">
      <c r="A5" s="270" t="s">
        <v>21</v>
      </c>
      <c r="B5" s="271"/>
      <c r="C5" s="553"/>
      <c r="D5" s="553"/>
      <c r="E5" s="553"/>
      <c r="F5" s="231"/>
      <c r="G5" s="271" t="s">
        <v>24</v>
      </c>
      <c r="H5" s="271"/>
      <c r="I5" s="268"/>
      <c r="J5" s="175"/>
    </row>
    <row r="6" spans="1:65" x14ac:dyDescent="0.2">
      <c r="A6" s="270" t="s">
        <v>22</v>
      </c>
      <c r="B6" s="271"/>
      <c r="C6" s="553"/>
      <c r="D6" s="553"/>
      <c r="E6" s="553"/>
      <c r="F6" s="231"/>
      <c r="G6" s="271" t="s">
        <v>25</v>
      </c>
      <c r="H6" s="271"/>
      <c r="I6" s="268"/>
      <c r="J6" s="175"/>
    </row>
    <row r="7" spans="1:65" x14ac:dyDescent="0.2">
      <c r="A7" s="270" t="s">
        <v>31</v>
      </c>
      <c r="B7" s="271"/>
      <c r="C7" s="553"/>
      <c r="D7" s="553"/>
      <c r="E7" s="553"/>
      <c r="F7" s="231"/>
      <c r="G7" s="271" t="s">
        <v>34</v>
      </c>
      <c r="H7" s="271"/>
      <c r="I7" s="268"/>
      <c r="J7" s="175"/>
    </row>
    <row r="8" spans="1:65" x14ac:dyDescent="0.2">
      <c r="A8" s="270" t="s">
        <v>32</v>
      </c>
      <c r="B8" s="271"/>
      <c r="C8" s="554"/>
      <c r="D8" s="554"/>
      <c r="E8" s="554"/>
      <c r="F8" s="231"/>
      <c r="G8" s="271" t="s">
        <v>23</v>
      </c>
      <c r="H8" s="271"/>
      <c r="I8" s="268"/>
      <c r="J8" s="175"/>
    </row>
    <row r="9" spans="1:65" x14ac:dyDescent="0.2">
      <c r="A9" s="270" t="s">
        <v>33</v>
      </c>
      <c r="B9" s="271"/>
      <c r="C9" s="555"/>
      <c r="D9" s="555"/>
      <c r="E9" s="555"/>
      <c r="F9" s="231"/>
      <c r="G9" s="271" t="s">
        <v>16</v>
      </c>
      <c r="H9" s="271"/>
      <c r="I9" s="272"/>
      <c r="J9" s="175"/>
    </row>
    <row r="10" spans="1:65" x14ac:dyDescent="0.2">
      <c r="A10" s="270" t="s">
        <v>42</v>
      </c>
      <c r="B10" s="271"/>
      <c r="C10" s="556"/>
      <c r="D10" s="556"/>
      <c r="E10" s="556"/>
      <c r="F10" s="230"/>
      <c r="G10" s="271"/>
      <c r="H10" s="271"/>
      <c r="I10" s="271"/>
      <c r="J10" s="175"/>
    </row>
    <row r="11" spans="1:65" s="224" customFormat="1" ht="3.95" customHeight="1" thickBot="1" x14ac:dyDescent="0.25">
      <c r="A11" s="557"/>
      <c r="B11" s="558"/>
      <c r="C11" s="558"/>
      <c r="D11" s="273"/>
      <c r="E11" s="273"/>
      <c r="F11" s="273"/>
      <c r="G11" s="273"/>
      <c r="H11" s="273"/>
      <c r="I11" s="273"/>
      <c r="J11" s="229"/>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row>
    <row r="12" spans="1:65" s="224" customFormat="1" ht="15.95" customHeight="1" thickBot="1" x14ac:dyDescent="0.25">
      <c r="A12" s="559" t="s">
        <v>140</v>
      </c>
      <c r="B12" s="560"/>
      <c r="C12" s="560"/>
      <c r="D12" s="228" t="s">
        <v>0</v>
      </c>
      <c r="E12" s="226" t="s">
        <v>63</v>
      </c>
      <c r="F12" s="227" t="s">
        <v>66</v>
      </c>
      <c r="G12" s="226" t="s">
        <v>27</v>
      </c>
      <c r="H12" s="559" t="s">
        <v>2</v>
      </c>
      <c r="I12" s="560"/>
      <c r="J12" s="561"/>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row>
    <row r="13" spans="1:65" ht="14.1" customHeight="1" x14ac:dyDescent="0.2">
      <c r="A13" s="537" t="s">
        <v>9</v>
      </c>
      <c r="B13" s="538"/>
      <c r="C13" s="538"/>
      <c r="D13" s="223">
        <v>6</v>
      </c>
      <c r="E13" s="188"/>
      <c r="F13" s="188"/>
      <c r="G13" s="188"/>
      <c r="H13" s="479"/>
      <c r="I13" s="479"/>
      <c r="J13" s="513"/>
    </row>
    <row r="14" spans="1:65" ht="14.1" customHeight="1" x14ac:dyDescent="0.2">
      <c r="A14" s="562" t="s">
        <v>126</v>
      </c>
      <c r="B14" s="563"/>
      <c r="C14" s="563"/>
      <c r="D14" s="222">
        <v>12</v>
      </c>
      <c r="E14" s="193"/>
      <c r="F14" s="193"/>
      <c r="G14" s="193"/>
      <c r="H14" s="493"/>
      <c r="I14" s="493"/>
      <c r="J14" s="499"/>
    </row>
    <row r="15" spans="1:65" ht="14.1" customHeight="1" x14ac:dyDescent="0.2">
      <c r="A15" s="550" t="s">
        <v>139</v>
      </c>
      <c r="B15" s="551"/>
      <c r="C15" s="552"/>
      <c r="D15" s="222">
        <v>12</v>
      </c>
      <c r="E15" s="193"/>
      <c r="F15" s="193"/>
      <c r="G15" s="193"/>
      <c r="H15" s="493"/>
      <c r="I15" s="493"/>
      <c r="J15" s="499"/>
    </row>
    <row r="16" spans="1:65" ht="14.1" customHeight="1" x14ac:dyDescent="0.2">
      <c r="A16" s="546" t="s">
        <v>124</v>
      </c>
      <c r="B16" s="547"/>
      <c r="C16" s="547"/>
      <c r="D16" s="222">
        <v>5</v>
      </c>
      <c r="E16" s="193"/>
      <c r="F16" s="193"/>
      <c r="G16" s="193"/>
      <c r="H16" s="493"/>
      <c r="I16" s="493"/>
      <c r="J16" s="499"/>
    </row>
    <row r="17" spans="1:10" s="271" customFormat="1" ht="14.1" customHeight="1" x14ac:dyDescent="0.2">
      <c r="A17" s="546" t="s">
        <v>123</v>
      </c>
      <c r="B17" s="547"/>
      <c r="C17" s="547"/>
      <c r="D17" s="222">
        <v>10</v>
      </c>
      <c r="E17" s="193"/>
      <c r="F17" s="193"/>
      <c r="G17" s="193"/>
      <c r="H17" s="493"/>
      <c r="I17" s="493"/>
      <c r="J17" s="499"/>
    </row>
    <row r="18" spans="1:10" s="271" customFormat="1" ht="14.1" customHeight="1" thickBot="1" x14ac:dyDescent="0.25">
      <c r="A18" s="548" t="s">
        <v>122</v>
      </c>
      <c r="B18" s="549"/>
      <c r="C18" s="549"/>
      <c r="D18" s="221">
        <v>10</v>
      </c>
      <c r="E18" s="207"/>
      <c r="F18" s="207"/>
      <c r="G18" s="207"/>
      <c r="H18" s="519"/>
      <c r="I18" s="519"/>
      <c r="J18" s="520"/>
    </row>
    <row r="19" spans="1:10" s="271" customFormat="1" ht="14.1" customHeight="1" thickBot="1" x14ac:dyDescent="0.25">
      <c r="A19" s="465" t="s">
        <v>138</v>
      </c>
      <c r="B19" s="466"/>
      <c r="C19" s="466"/>
      <c r="D19" s="220">
        <v>55</v>
      </c>
      <c r="E19" s="181">
        <f>SUM(E13:E18)-SUM(G13:G18)</f>
        <v>0</v>
      </c>
      <c r="F19" s="180">
        <f>SUM(F13:F18)</f>
        <v>0</v>
      </c>
      <c r="G19" s="189">
        <f>SUM(G13:G18)</f>
        <v>0</v>
      </c>
      <c r="H19" s="468" t="str">
        <f>IF(E19&gt;=40,"Qualified","Not qualified")</f>
        <v>Not qualified</v>
      </c>
      <c r="I19" s="469"/>
      <c r="J19" s="470"/>
    </row>
    <row r="20" spans="1:10" s="271" customFormat="1" ht="15" customHeight="1" thickBot="1" x14ac:dyDescent="0.25">
      <c r="A20" s="541" t="s">
        <v>137</v>
      </c>
      <c r="B20" s="542"/>
      <c r="C20" s="543"/>
      <c r="D20" s="219">
        <v>15</v>
      </c>
      <c r="E20" s="218"/>
      <c r="F20" s="218"/>
      <c r="G20" s="218"/>
      <c r="H20" s="544"/>
      <c r="I20" s="544"/>
      <c r="J20" s="545"/>
    </row>
    <row r="21" spans="1:10" s="271" customFormat="1" ht="14.1" customHeight="1" thickBot="1" x14ac:dyDescent="0.25">
      <c r="A21" s="465" t="s">
        <v>136</v>
      </c>
      <c r="B21" s="466"/>
      <c r="C21" s="466"/>
      <c r="D21" s="217">
        <v>70</v>
      </c>
      <c r="E21" s="181">
        <f>SUM(E13:E18,E20)-SUM(G13:G18,G20)</f>
        <v>0</v>
      </c>
      <c r="F21" s="180">
        <f>SUM(F13:F18,F20)</f>
        <v>0</v>
      </c>
      <c r="G21" s="189">
        <f>SUM(G13:G18,G20)</f>
        <v>0</v>
      </c>
      <c r="H21" s="468" t="str">
        <f>IF(E21&gt;=50,"Qualified","Not qualified")</f>
        <v>Not qualified</v>
      </c>
      <c r="I21" s="469"/>
      <c r="J21" s="470"/>
    </row>
    <row r="22" spans="1:10" s="271" customFormat="1" ht="14.1" customHeight="1" thickBot="1" x14ac:dyDescent="0.25">
      <c r="A22" s="531" t="s">
        <v>135</v>
      </c>
      <c r="B22" s="532"/>
      <c r="C22" s="533"/>
      <c r="D22" s="216" t="s">
        <v>128</v>
      </c>
      <c r="E22" s="215" t="s">
        <v>134</v>
      </c>
      <c r="F22" s="216" t="s">
        <v>62</v>
      </c>
      <c r="G22" s="215" t="s">
        <v>27</v>
      </c>
      <c r="H22" s="534" t="s">
        <v>2</v>
      </c>
      <c r="I22" s="535"/>
      <c r="J22" s="536"/>
    </row>
    <row r="23" spans="1:10" s="271" customFormat="1" ht="14.1" customHeight="1" x14ac:dyDescent="0.2">
      <c r="A23" s="537" t="s">
        <v>9</v>
      </c>
      <c r="B23" s="538"/>
      <c r="C23" s="538"/>
      <c r="D23" s="214">
        <v>6</v>
      </c>
      <c r="E23" s="213"/>
      <c r="F23" s="213"/>
      <c r="G23" s="213"/>
      <c r="H23" s="539"/>
      <c r="I23" s="539"/>
      <c r="J23" s="540"/>
    </row>
    <row r="24" spans="1:10" s="271" customFormat="1" ht="14.1" customHeight="1" x14ac:dyDescent="0.2">
      <c r="A24" s="498" t="s">
        <v>126</v>
      </c>
      <c r="B24" s="491"/>
      <c r="C24" s="492"/>
      <c r="D24" s="187">
        <v>12</v>
      </c>
      <c r="E24" s="212"/>
      <c r="F24" s="212"/>
      <c r="G24" s="193"/>
      <c r="H24" s="528"/>
      <c r="I24" s="529"/>
      <c r="J24" s="530"/>
    </row>
    <row r="25" spans="1:10" s="271" customFormat="1" ht="14.1" customHeight="1" x14ac:dyDescent="0.2">
      <c r="A25" s="498" t="s">
        <v>133</v>
      </c>
      <c r="B25" s="491"/>
      <c r="C25" s="492"/>
      <c r="D25" s="187">
        <v>12</v>
      </c>
      <c r="E25" s="212"/>
      <c r="F25" s="212"/>
      <c r="G25" s="193"/>
      <c r="H25" s="528"/>
      <c r="I25" s="529"/>
      <c r="J25" s="530"/>
    </row>
    <row r="26" spans="1:10" s="271" customFormat="1" ht="14.1" customHeight="1" x14ac:dyDescent="0.2">
      <c r="A26" s="500" t="s">
        <v>124</v>
      </c>
      <c r="B26" s="501"/>
      <c r="C26" s="502"/>
      <c r="D26" s="187">
        <v>10</v>
      </c>
      <c r="E26" s="193"/>
      <c r="F26" s="193"/>
      <c r="G26" s="193"/>
      <c r="H26" s="528"/>
      <c r="I26" s="529"/>
      <c r="J26" s="530"/>
    </row>
    <row r="27" spans="1:10" s="271" customFormat="1" ht="14.1" customHeight="1" x14ac:dyDescent="0.2">
      <c r="A27" s="498" t="s">
        <v>123</v>
      </c>
      <c r="B27" s="491"/>
      <c r="C27" s="492"/>
      <c r="D27" s="187">
        <v>20</v>
      </c>
      <c r="E27" s="184"/>
      <c r="F27" s="184"/>
      <c r="G27" s="184"/>
      <c r="H27" s="503"/>
      <c r="I27" s="503"/>
      <c r="J27" s="504"/>
    </row>
    <row r="28" spans="1:10" s="271" customFormat="1" ht="14.1" customHeight="1" x14ac:dyDescent="0.2">
      <c r="A28" s="498" t="s">
        <v>122</v>
      </c>
      <c r="B28" s="491"/>
      <c r="C28" s="492"/>
      <c r="D28" s="187">
        <v>10</v>
      </c>
      <c r="E28" s="193"/>
      <c r="F28" s="193"/>
      <c r="G28" s="193"/>
      <c r="H28" s="493"/>
      <c r="I28" s="493"/>
      <c r="J28" s="499"/>
    </row>
    <row r="29" spans="1:10" s="271" customFormat="1" ht="14.1" customHeight="1" thickBot="1" x14ac:dyDescent="0.25">
      <c r="A29" s="526" t="s">
        <v>121</v>
      </c>
      <c r="B29" s="494"/>
      <c r="C29" s="527"/>
      <c r="D29" s="208">
        <v>15</v>
      </c>
      <c r="E29" s="207"/>
      <c r="F29" s="207"/>
      <c r="G29" s="207"/>
      <c r="H29" s="519"/>
      <c r="I29" s="519"/>
      <c r="J29" s="520"/>
    </row>
    <row r="30" spans="1:10" s="271" customFormat="1" ht="14.1" customHeight="1" thickBot="1" x14ac:dyDescent="0.25">
      <c r="A30" s="521" t="s">
        <v>132</v>
      </c>
      <c r="B30" s="522"/>
      <c r="C30" s="522"/>
      <c r="D30" s="206">
        <v>85</v>
      </c>
      <c r="E30" s="206">
        <f>SUM(E23:E29)-SUM(G23:G29)</f>
        <v>0</v>
      </c>
      <c r="F30" s="211">
        <f>SUM(F23:F29)</f>
        <v>0</v>
      </c>
      <c r="G30" s="210">
        <f>SUM(G23:G29)</f>
        <v>0</v>
      </c>
      <c r="H30" s="523" t="str">
        <f>IF(E30&gt;=65,"Qualified","Not qualified")</f>
        <v>Not qualified</v>
      </c>
      <c r="I30" s="524"/>
      <c r="J30" s="525"/>
    </row>
    <row r="31" spans="1:10" s="271" customFormat="1" ht="14.1" customHeight="1" x14ac:dyDescent="0.2">
      <c r="A31" s="476" t="s">
        <v>119</v>
      </c>
      <c r="B31" s="477"/>
      <c r="C31" s="478"/>
      <c r="D31" s="197">
        <v>20</v>
      </c>
      <c r="E31" s="209"/>
      <c r="F31" s="209"/>
      <c r="G31" s="209"/>
      <c r="H31" s="514"/>
      <c r="I31" s="514"/>
      <c r="J31" s="515"/>
    </row>
    <row r="32" spans="1:10" s="271" customFormat="1" ht="24.95" customHeight="1" thickBot="1" x14ac:dyDescent="0.25">
      <c r="A32" s="516" t="s">
        <v>131</v>
      </c>
      <c r="B32" s="517"/>
      <c r="C32" s="518"/>
      <c r="D32" s="207">
        <v>15</v>
      </c>
      <c r="E32" s="207"/>
      <c r="F32" s="207"/>
      <c r="G32" s="207"/>
      <c r="H32" s="519"/>
      <c r="I32" s="519"/>
      <c r="J32" s="520"/>
    </row>
    <row r="33" spans="1:10" s="271" customFormat="1" ht="14.1" customHeight="1" thickBot="1" x14ac:dyDescent="0.25">
      <c r="A33" s="521" t="s">
        <v>130</v>
      </c>
      <c r="B33" s="522"/>
      <c r="C33" s="522"/>
      <c r="D33" s="204">
        <f>SUM(D31:D32)</f>
        <v>35</v>
      </c>
      <c r="E33" s="206">
        <f>SUM(E23:E29,E31:E32)-SUM(G23:G29,G31:G32)</f>
        <v>0</v>
      </c>
      <c r="F33" s="205">
        <f>SUM(F23:F29,F31:F32)</f>
        <v>0</v>
      </c>
      <c r="G33" s="204">
        <f>SUM(G23:G29,G31:G32)</f>
        <v>0</v>
      </c>
      <c r="H33" s="523" t="str">
        <f>IF(E33&gt;=120,"Qualified","Not qualified")</f>
        <v>Not qualified</v>
      </c>
      <c r="I33" s="524"/>
      <c r="J33" s="525"/>
    </row>
    <row r="34" spans="1:10" s="271" customFormat="1" ht="14.1" customHeight="1" thickBot="1" x14ac:dyDescent="0.25">
      <c r="A34" s="505" t="s">
        <v>129</v>
      </c>
      <c r="B34" s="506"/>
      <c r="C34" s="506"/>
      <c r="D34" s="203" t="s">
        <v>128</v>
      </c>
      <c r="E34" s="202" t="s">
        <v>127</v>
      </c>
      <c r="F34" s="201" t="s">
        <v>66</v>
      </c>
      <c r="G34" s="200" t="s">
        <v>27</v>
      </c>
      <c r="H34" s="507" t="s">
        <v>2</v>
      </c>
      <c r="I34" s="508"/>
      <c r="J34" s="509"/>
    </row>
    <row r="35" spans="1:10" s="271" customFormat="1" ht="14.1" customHeight="1" x14ac:dyDescent="0.2">
      <c r="A35" s="510" t="s">
        <v>9</v>
      </c>
      <c r="B35" s="511"/>
      <c r="C35" s="512"/>
      <c r="D35" s="199">
        <v>6</v>
      </c>
      <c r="E35" s="198"/>
      <c r="F35" s="198"/>
      <c r="G35" s="197"/>
      <c r="H35" s="479"/>
      <c r="I35" s="479"/>
      <c r="J35" s="513"/>
    </row>
    <row r="36" spans="1:10" s="271" customFormat="1" ht="14.1" customHeight="1" x14ac:dyDescent="0.2">
      <c r="A36" s="498" t="s">
        <v>126</v>
      </c>
      <c r="B36" s="491"/>
      <c r="C36" s="492"/>
      <c r="D36" s="196">
        <v>12</v>
      </c>
      <c r="E36" s="195"/>
      <c r="F36" s="195"/>
      <c r="G36" s="194"/>
      <c r="H36" s="493"/>
      <c r="I36" s="493"/>
      <c r="J36" s="499"/>
    </row>
    <row r="37" spans="1:10" s="271" customFormat="1" ht="14.1" customHeight="1" x14ac:dyDescent="0.2">
      <c r="A37" s="498" t="s">
        <v>125</v>
      </c>
      <c r="B37" s="491"/>
      <c r="C37" s="492"/>
      <c r="D37" s="187">
        <v>12</v>
      </c>
      <c r="E37" s="193"/>
      <c r="F37" s="193"/>
      <c r="G37" s="193"/>
      <c r="H37" s="493"/>
      <c r="I37" s="493"/>
      <c r="J37" s="499"/>
    </row>
    <row r="38" spans="1:10" s="271" customFormat="1" ht="14.1" customHeight="1" x14ac:dyDescent="0.2">
      <c r="A38" s="500" t="s">
        <v>124</v>
      </c>
      <c r="B38" s="501"/>
      <c r="C38" s="502"/>
      <c r="D38" s="187">
        <v>10</v>
      </c>
      <c r="E38" s="184"/>
      <c r="F38" s="184"/>
      <c r="G38" s="184"/>
      <c r="H38" s="503"/>
      <c r="I38" s="503"/>
      <c r="J38" s="504"/>
    </row>
    <row r="39" spans="1:10" s="271" customFormat="1" ht="14.1" customHeight="1" x14ac:dyDescent="0.2">
      <c r="A39" s="498" t="s">
        <v>123</v>
      </c>
      <c r="B39" s="491"/>
      <c r="C39" s="492"/>
      <c r="D39" s="187">
        <v>20</v>
      </c>
      <c r="E39" s="193"/>
      <c r="F39" s="193"/>
      <c r="G39" s="193"/>
      <c r="H39" s="493"/>
      <c r="I39" s="493"/>
      <c r="J39" s="499"/>
    </row>
    <row r="40" spans="1:10" s="271" customFormat="1" ht="15" customHeight="1" x14ac:dyDescent="0.2">
      <c r="A40" s="490" t="s">
        <v>122</v>
      </c>
      <c r="B40" s="491"/>
      <c r="C40" s="492"/>
      <c r="D40" s="187">
        <v>10</v>
      </c>
      <c r="E40" s="193"/>
      <c r="F40" s="193"/>
      <c r="G40" s="193"/>
      <c r="H40" s="493"/>
      <c r="I40" s="493"/>
      <c r="J40" s="493"/>
    </row>
    <row r="41" spans="1:10" s="271" customFormat="1" ht="13.5" thickBot="1" x14ac:dyDescent="0.25">
      <c r="A41" s="494" t="s">
        <v>121</v>
      </c>
      <c r="B41" s="494"/>
      <c r="C41" s="494"/>
      <c r="D41" s="192">
        <v>15</v>
      </c>
      <c r="E41" s="191"/>
      <c r="F41" s="190"/>
      <c r="G41" s="190"/>
      <c r="H41" s="495"/>
      <c r="I41" s="496"/>
      <c r="J41" s="497"/>
    </row>
    <row r="42" spans="1:10" s="271" customFormat="1" ht="14.1" customHeight="1" thickBot="1" x14ac:dyDescent="0.25">
      <c r="A42" s="465" t="s">
        <v>120</v>
      </c>
      <c r="B42" s="466"/>
      <c r="C42" s="466"/>
      <c r="D42" s="181">
        <v>85</v>
      </c>
      <c r="E42" s="181">
        <f>SUM(E35:E41)-SUM(G35:G41)</f>
        <v>0</v>
      </c>
      <c r="F42" s="180">
        <f>SUM(F35:F41)</f>
        <v>0</v>
      </c>
      <c r="G42" s="189">
        <f>SUM(G35:G41)</f>
        <v>0</v>
      </c>
      <c r="H42" s="468" t="str">
        <f>IF(E42&gt;=65,"Qualified","Not qualified")</f>
        <v>Not qualified</v>
      </c>
      <c r="I42" s="469"/>
      <c r="J42" s="470"/>
    </row>
    <row r="43" spans="1:10" s="271" customFormat="1" ht="14.1" customHeight="1" x14ac:dyDescent="0.2">
      <c r="A43" s="476" t="s">
        <v>119</v>
      </c>
      <c r="B43" s="477"/>
      <c r="C43" s="478"/>
      <c r="D43" s="188">
        <v>20</v>
      </c>
      <c r="E43" s="188"/>
      <c r="F43" s="188"/>
      <c r="G43" s="188"/>
      <c r="H43" s="479"/>
      <c r="I43" s="479"/>
      <c r="J43" s="479"/>
    </row>
    <row r="44" spans="1:10" s="271" customFormat="1" ht="14.1" customHeight="1" x14ac:dyDescent="0.2">
      <c r="A44" s="480" t="s">
        <v>118</v>
      </c>
      <c r="B44" s="481"/>
      <c r="C44" s="482"/>
      <c r="D44" s="193">
        <v>20</v>
      </c>
      <c r="E44" s="186"/>
      <c r="F44" s="185"/>
      <c r="G44" s="184"/>
      <c r="H44" s="483"/>
      <c r="I44" s="484"/>
      <c r="J44" s="485"/>
    </row>
    <row r="45" spans="1:10" s="271" customFormat="1" ht="24" customHeight="1" thickBot="1" x14ac:dyDescent="0.25">
      <c r="A45" s="486" t="s">
        <v>117</v>
      </c>
      <c r="B45" s="487"/>
      <c r="C45" s="488"/>
      <c r="D45" s="182">
        <v>15</v>
      </c>
      <c r="E45" s="183"/>
      <c r="F45" s="182"/>
      <c r="G45" s="182"/>
      <c r="H45" s="489"/>
      <c r="I45" s="489"/>
      <c r="J45" s="489"/>
    </row>
    <row r="46" spans="1:10" s="271" customFormat="1" ht="16.5" thickBot="1" x14ac:dyDescent="0.25">
      <c r="A46" s="465" t="s">
        <v>116</v>
      </c>
      <c r="B46" s="466"/>
      <c r="C46" s="467"/>
      <c r="D46" s="181">
        <f>SUM(D43:D45)</f>
        <v>55</v>
      </c>
      <c r="E46" s="181">
        <f>SUM(E35:E41,E43:E45)-SUM(G35:G41,G43:G45)</f>
        <v>0</v>
      </c>
      <c r="F46" s="180">
        <f>SUM(F35:F41,F43:F45)</f>
        <v>0</v>
      </c>
      <c r="G46" s="179">
        <f>SUM(G35:G41,G43:G45)</f>
        <v>0</v>
      </c>
      <c r="H46" s="468" t="str">
        <f>IF(E46&gt;=140,"Qualified","Not qualified")</f>
        <v>Not qualified</v>
      </c>
      <c r="I46" s="469"/>
      <c r="J46" s="470"/>
    </row>
    <row r="47" spans="1:10" s="271" customFormat="1" ht="20.100000000000001" customHeight="1" x14ac:dyDescent="0.2">
      <c r="A47" s="178"/>
      <c r="B47" s="177"/>
      <c r="C47" s="177"/>
      <c r="D47" s="177"/>
      <c r="G47" s="177"/>
      <c r="H47" s="177"/>
      <c r="I47" s="177"/>
      <c r="J47" s="175"/>
    </row>
    <row r="48" spans="1:10" s="271" customFormat="1" x14ac:dyDescent="0.2">
      <c r="A48" s="471" t="str">
        <f>CONCATENATE("Judge: ",Info!$B$7)</f>
        <v xml:space="preserve">Judge: </v>
      </c>
      <c r="B48" s="472"/>
      <c r="C48" s="472"/>
      <c r="G48" s="271" t="str">
        <f>CONCATENATE("Trial secretary:",Info!$B$9)</f>
        <v>Trial secretary:</v>
      </c>
      <c r="J48" s="175"/>
    </row>
    <row r="49" spans="1:10" s="271" customFormat="1" x14ac:dyDescent="0.2">
      <c r="A49" s="270"/>
      <c r="J49" s="175"/>
    </row>
    <row r="50" spans="1:10" s="271" customFormat="1" ht="13.5" thickBot="1" x14ac:dyDescent="0.25">
      <c r="A50" s="473"/>
      <c r="B50" s="474"/>
      <c r="C50" s="474"/>
      <c r="D50" s="474"/>
      <c r="E50" s="474"/>
      <c r="F50" s="474"/>
      <c r="G50" s="474"/>
      <c r="H50" s="474"/>
      <c r="I50" s="474"/>
      <c r="J50" s="475"/>
    </row>
    <row r="51" spans="1:10" s="271" customFormat="1" x14ac:dyDescent="0.2"/>
    <row r="52" spans="1:10" s="271" customFormat="1" x14ac:dyDescent="0.2"/>
    <row r="53" spans="1:10" s="271" customFormat="1" x14ac:dyDescent="0.2"/>
    <row r="54" spans="1:10" s="271" customFormat="1" x14ac:dyDescent="0.2"/>
    <row r="55" spans="1:10" s="271" customFormat="1" x14ac:dyDescent="0.2"/>
    <row r="56" spans="1:10" s="271" customFormat="1" x14ac:dyDescent="0.2"/>
    <row r="57" spans="1:10" s="271" customFormat="1" x14ac:dyDescent="0.2"/>
    <row r="58" spans="1:10" s="271" customFormat="1" x14ac:dyDescent="0.2"/>
    <row r="59" spans="1:10" s="271" customFormat="1" x14ac:dyDescent="0.2"/>
    <row r="60" spans="1:10" s="271" customFormat="1" x14ac:dyDescent="0.2"/>
    <row r="61" spans="1:10" s="271" customFormat="1" x14ac:dyDescent="0.2"/>
    <row r="62" spans="1:10" s="271" customFormat="1" x14ac:dyDescent="0.2"/>
    <row r="63" spans="1:10" s="271" customFormat="1" x14ac:dyDescent="0.2"/>
    <row r="64" spans="1:10" s="271" customFormat="1" x14ac:dyDescent="0.2"/>
    <row r="65" s="271" customFormat="1" x14ac:dyDescent="0.2"/>
    <row r="66" s="271" customFormat="1" x14ac:dyDescent="0.2"/>
    <row r="67" s="271" customFormat="1" x14ac:dyDescent="0.2"/>
    <row r="68" s="271" customFormat="1" x14ac:dyDescent="0.2"/>
    <row r="69" s="271" customFormat="1" x14ac:dyDescent="0.2"/>
    <row r="70" s="271" customFormat="1" x14ac:dyDescent="0.2"/>
    <row r="71" s="271" customFormat="1" x14ac:dyDescent="0.2"/>
    <row r="72" s="271" customFormat="1" x14ac:dyDescent="0.2"/>
    <row r="73" s="271" customFormat="1" x14ac:dyDescent="0.2"/>
    <row r="74" s="271" customFormat="1" x14ac:dyDescent="0.2"/>
    <row r="75" s="271" customFormat="1" x14ac:dyDescent="0.2"/>
    <row r="76" s="271" customFormat="1" x14ac:dyDescent="0.2"/>
    <row r="77" s="271" customFormat="1" x14ac:dyDescent="0.2"/>
    <row r="78" s="271" customFormat="1" x14ac:dyDescent="0.2"/>
    <row r="79" s="271" customFormat="1" x14ac:dyDescent="0.2"/>
    <row r="80" s="271" customFormat="1" x14ac:dyDescent="0.2"/>
    <row r="81" s="271" customFormat="1" x14ac:dyDescent="0.2"/>
    <row r="82" s="271" customFormat="1" x14ac:dyDescent="0.2"/>
    <row r="83" s="271" customFormat="1" x14ac:dyDescent="0.2"/>
    <row r="84" s="271" customFormat="1" x14ac:dyDescent="0.2"/>
    <row r="85" s="271" customFormat="1" x14ac:dyDescent="0.2"/>
    <row r="86" s="271" customFormat="1" x14ac:dyDescent="0.2"/>
    <row r="87" s="271" customFormat="1" x14ac:dyDescent="0.2"/>
    <row r="88" s="271" customFormat="1" x14ac:dyDescent="0.2"/>
    <row r="89" s="271" customFormat="1" x14ac:dyDescent="0.2"/>
    <row r="90" s="271" customFormat="1" x14ac:dyDescent="0.2"/>
    <row r="91" s="271" customFormat="1" x14ac:dyDescent="0.2"/>
    <row r="92" s="271" customFormat="1" x14ac:dyDescent="0.2"/>
    <row r="93" s="271" customFormat="1" x14ac:dyDescent="0.2"/>
    <row r="94" s="271" customFormat="1" x14ac:dyDescent="0.2"/>
    <row r="95" s="271" customFormat="1" x14ac:dyDescent="0.2"/>
    <row r="96" s="271" customFormat="1" x14ac:dyDescent="0.2"/>
    <row r="97" s="271" customFormat="1" x14ac:dyDescent="0.2"/>
    <row r="98" s="271" customFormat="1" x14ac:dyDescent="0.2"/>
    <row r="99" s="271" customFormat="1" x14ac:dyDescent="0.2"/>
    <row r="100" s="271" customFormat="1" x14ac:dyDescent="0.2"/>
    <row r="101" s="271" customFormat="1" x14ac:dyDescent="0.2"/>
    <row r="102" s="271" customFormat="1" x14ac:dyDescent="0.2"/>
    <row r="103" s="271" customFormat="1" x14ac:dyDescent="0.2"/>
    <row r="104" s="271" customFormat="1" x14ac:dyDescent="0.2"/>
    <row r="105" s="271" customFormat="1" x14ac:dyDescent="0.2"/>
    <row r="106" s="271" customFormat="1" x14ac:dyDescent="0.2"/>
    <row r="107" s="271" customFormat="1" x14ac:dyDescent="0.2"/>
    <row r="108" s="271" customFormat="1" x14ac:dyDescent="0.2"/>
    <row r="109" s="271" customFormat="1" x14ac:dyDescent="0.2"/>
    <row r="110" s="271" customFormat="1" x14ac:dyDescent="0.2"/>
    <row r="111" s="271" customFormat="1" x14ac:dyDescent="0.2"/>
    <row r="112" s="271" customFormat="1" x14ac:dyDescent="0.2"/>
    <row r="113" s="271" customFormat="1" x14ac:dyDescent="0.2"/>
    <row r="114" s="271" customFormat="1" x14ac:dyDescent="0.2"/>
    <row r="115" s="271" customFormat="1" x14ac:dyDescent="0.2"/>
    <row r="116" s="271" customFormat="1" x14ac:dyDescent="0.2"/>
    <row r="117" s="271" customFormat="1" x14ac:dyDescent="0.2"/>
    <row r="118" s="271" customFormat="1" x14ac:dyDescent="0.2"/>
    <row r="119" s="271" customFormat="1" x14ac:dyDescent="0.2"/>
    <row r="120" s="271" customFormat="1" x14ac:dyDescent="0.2"/>
    <row r="121" s="271" customFormat="1" x14ac:dyDescent="0.2"/>
    <row r="122" s="271" customFormat="1" x14ac:dyDescent="0.2"/>
    <row r="123" s="271" customFormat="1" x14ac:dyDescent="0.2"/>
    <row r="124" s="271" customFormat="1" x14ac:dyDescent="0.2"/>
    <row r="125" s="271" customFormat="1" x14ac:dyDescent="0.2"/>
    <row r="126" s="271" customFormat="1" x14ac:dyDescent="0.2"/>
    <row r="127" s="271" customFormat="1" x14ac:dyDescent="0.2"/>
    <row r="128" s="271" customFormat="1" x14ac:dyDescent="0.2"/>
    <row r="129" s="271" customFormat="1" x14ac:dyDescent="0.2"/>
    <row r="130" s="271" customFormat="1" x14ac:dyDescent="0.2"/>
    <row r="131" s="271" customFormat="1" x14ac:dyDescent="0.2"/>
    <row r="132" s="271" customFormat="1" x14ac:dyDescent="0.2"/>
    <row r="133" s="271" customFormat="1" x14ac:dyDescent="0.2"/>
    <row r="134" s="271" customFormat="1" x14ac:dyDescent="0.2"/>
    <row r="135" s="271" customFormat="1" x14ac:dyDescent="0.2"/>
    <row r="136" s="271" customFormat="1" x14ac:dyDescent="0.2"/>
    <row r="137" s="271" customFormat="1" x14ac:dyDescent="0.2"/>
    <row r="138" s="271" customFormat="1" x14ac:dyDescent="0.2"/>
    <row r="139" s="271" customFormat="1" x14ac:dyDescent="0.2"/>
    <row r="140" s="271" customFormat="1" x14ac:dyDescent="0.2"/>
    <row r="141" s="271" customFormat="1" x14ac:dyDescent="0.2"/>
  </sheetData>
  <sheetProtection password="CC1E" sheet="1" objects="1" scenarios="1" selectLockedCells="1"/>
  <mergeCells count="83">
    <mergeCell ref="A46:C46"/>
    <mergeCell ref="H46:J46"/>
    <mergeCell ref="A48:C48"/>
    <mergeCell ref="A50:J50"/>
    <mergeCell ref="A43:C43"/>
    <mergeCell ref="H43:J43"/>
    <mergeCell ref="A44:C44"/>
    <mergeCell ref="H44:J44"/>
    <mergeCell ref="A45:C45"/>
    <mergeCell ref="H45:J45"/>
    <mergeCell ref="A40:C40"/>
    <mergeCell ref="H40:J40"/>
    <mergeCell ref="A41:C41"/>
    <mergeCell ref="H41:J41"/>
    <mergeCell ref="A42:C42"/>
    <mergeCell ref="H42:J42"/>
    <mergeCell ref="A37:C37"/>
    <mergeCell ref="H37:J37"/>
    <mergeCell ref="A38:C38"/>
    <mergeCell ref="H38:J38"/>
    <mergeCell ref="A39:C39"/>
    <mergeCell ref="H39:J39"/>
    <mergeCell ref="A34:C34"/>
    <mergeCell ref="H34:J34"/>
    <mergeCell ref="A35:C35"/>
    <mergeCell ref="H35:J35"/>
    <mergeCell ref="A36:C36"/>
    <mergeCell ref="H36:J36"/>
    <mergeCell ref="A31:C31"/>
    <mergeCell ref="H31:J31"/>
    <mergeCell ref="A32:C32"/>
    <mergeCell ref="H32:J32"/>
    <mergeCell ref="A33:C33"/>
    <mergeCell ref="H33:J33"/>
    <mergeCell ref="A28:C28"/>
    <mergeCell ref="H28:J28"/>
    <mergeCell ref="A29:C29"/>
    <mergeCell ref="H29:J29"/>
    <mergeCell ref="A30:C30"/>
    <mergeCell ref="H30:J30"/>
    <mergeCell ref="A25:C25"/>
    <mergeCell ref="H25:J25"/>
    <mergeCell ref="A26:C26"/>
    <mergeCell ref="H26:J26"/>
    <mergeCell ref="A27:C27"/>
    <mergeCell ref="H27:J27"/>
    <mergeCell ref="A22:C22"/>
    <mergeCell ref="H22:J22"/>
    <mergeCell ref="A23:C23"/>
    <mergeCell ref="H23:J23"/>
    <mergeCell ref="A24:C24"/>
    <mergeCell ref="H24:J24"/>
    <mergeCell ref="A19:C19"/>
    <mergeCell ref="H19:J19"/>
    <mergeCell ref="A20:C20"/>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C5:D9 I5:I8">
    <cfRule type="containsBlanks" dxfId="234" priority="5">
      <formula>LEN(TRIM(C5))=0</formula>
    </cfRule>
  </conditionalFormatting>
  <conditionalFormatting sqref="C10:D10">
    <cfRule type="cellIs" dxfId="233" priority="3" operator="equal">
      <formula>"Female"</formula>
    </cfRule>
    <cfRule type="cellIs" dxfId="232" priority="4" operator="equal">
      <formula>"Male"</formula>
    </cfRule>
  </conditionalFormatting>
  <conditionalFormatting sqref="I9">
    <cfRule type="cellIs" dxfId="231" priority="1" operator="equal">
      <formula>"Whistle"</formula>
    </cfRule>
    <cfRule type="cellIs" dxfId="230" priority="2" operator="equal">
      <formula>"Voice"</formula>
    </cfRule>
  </conditionalFormatting>
  <dataValidations disablePrompts="1" count="5">
    <dataValidation type="list" allowBlank="1" showInputMessage="1" showErrorMessage="1" sqref="D45">
      <formula1>"5,7,9,11,13,15"</formula1>
    </dataValidation>
    <dataValidation type="list" allowBlank="1" showInputMessage="1" showErrorMessage="1" sqref="D32">
      <formula1>"10,12,13,14,15"</formula1>
    </dataValidation>
    <dataValidation type="list" allowBlank="1" showInputMessage="1" showErrorMessage="1" sqref="D31 D43:D44">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M141"/>
  <sheetViews>
    <sheetView view="pageLayout" topLeftCell="A28" zoomScale="150" zoomScaleNormal="200" zoomScalePageLayoutView="150" workbookViewId="0">
      <selection activeCell="H40" sqref="H40:J41"/>
    </sheetView>
  </sheetViews>
  <sheetFormatPr defaultColWidth="9.140625" defaultRowHeight="12.75" x14ac:dyDescent="0.2"/>
  <cols>
    <col min="1" max="1" width="2.42578125" style="173" customWidth="1"/>
    <col min="2" max="2" width="9.140625" style="173" customWidth="1"/>
    <col min="3" max="3" width="15.85546875" style="173" customWidth="1"/>
    <col min="4" max="4" width="7.140625" style="173" customWidth="1"/>
    <col min="5" max="5" width="7" style="173" customWidth="1"/>
    <col min="6" max="6" width="6.42578125" style="173" customWidth="1"/>
    <col min="7" max="7" width="4.85546875" style="173" customWidth="1"/>
    <col min="8" max="8" width="4.42578125" style="173" customWidth="1"/>
    <col min="9" max="9" width="21.7109375" style="173" customWidth="1"/>
    <col min="10" max="10" width="8.28515625" style="173" customWidth="1"/>
    <col min="11" max="65" width="9.140625" style="271"/>
    <col min="66" max="16384" width="9.140625" style="173"/>
  </cols>
  <sheetData>
    <row r="1" spans="1:65" ht="30.75" customHeight="1" x14ac:dyDescent="0.2">
      <c r="A1" s="235"/>
      <c r="B1" s="564" t="s">
        <v>8</v>
      </c>
      <c r="C1" s="564"/>
      <c r="D1" s="564"/>
      <c r="E1" s="564"/>
      <c r="F1" s="564"/>
      <c r="G1" s="564"/>
      <c r="H1" s="564"/>
      <c r="I1" s="564"/>
      <c r="J1" s="565"/>
    </row>
    <row r="2" spans="1:65" ht="23.1" customHeight="1" x14ac:dyDescent="0.2">
      <c r="A2" s="234"/>
      <c r="B2" s="566" t="s">
        <v>141</v>
      </c>
      <c r="C2" s="566"/>
      <c r="D2" s="566"/>
      <c r="E2" s="566"/>
      <c r="F2" s="566"/>
      <c r="G2" s="566"/>
      <c r="H2" s="566"/>
      <c r="I2" s="566"/>
      <c r="J2" s="567"/>
    </row>
    <row r="3" spans="1:65" ht="15.95" customHeight="1" x14ac:dyDescent="0.2">
      <c r="A3" s="568" t="str">
        <f>CONCATENATE("Organizing club: ",Info!$B$3)</f>
        <v xml:space="preserve">Organizing club: </v>
      </c>
      <c r="B3" s="569"/>
      <c r="C3" s="569"/>
      <c r="D3" s="569"/>
      <c r="E3" s="569"/>
      <c r="F3" s="269"/>
      <c r="G3" s="271"/>
      <c r="H3" s="271" t="str">
        <f>CONCATENATE("Date: ",Info!$B$4)</f>
        <v xml:space="preserve">Date: </v>
      </c>
      <c r="I3" s="232"/>
      <c r="J3" s="175"/>
    </row>
    <row r="4" spans="1:65" ht="2.1" customHeight="1" x14ac:dyDescent="0.2">
      <c r="A4" s="570"/>
      <c r="B4" s="571"/>
      <c r="C4" s="571"/>
      <c r="D4" s="271"/>
      <c r="E4" s="271"/>
      <c r="F4" s="271"/>
      <c r="G4" s="271"/>
      <c r="H4" s="271"/>
      <c r="I4" s="271"/>
      <c r="J4" s="175"/>
    </row>
    <row r="5" spans="1:65" x14ac:dyDescent="0.2">
      <c r="A5" s="270" t="s">
        <v>21</v>
      </c>
      <c r="B5" s="271"/>
      <c r="C5" s="553"/>
      <c r="D5" s="553"/>
      <c r="E5" s="553"/>
      <c r="F5" s="231"/>
      <c r="G5" s="271" t="s">
        <v>24</v>
      </c>
      <c r="H5" s="271"/>
      <c r="I5" s="268"/>
      <c r="J5" s="175"/>
    </row>
    <row r="6" spans="1:65" x14ac:dyDescent="0.2">
      <c r="A6" s="270" t="s">
        <v>22</v>
      </c>
      <c r="B6" s="271"/>
      <c r="C6" s="553"/>
      <c r="D6" s="553"/>
      <c r="E6" s="553"/>
      <c r="F6" s="231"/>
      <c r="G6" s="271" t="s">
        <v>25</v>
      </c>
      <c r="H6" s="271"/>
      <c r="I6" s="268"/>
      <c r="J6" s="175"/>
    </row>
    <row r="7" spans="1:65" x14ac:dyDescent="0.2">
      <c r="A7" s="270" t="s">
        <v>31</v>
      </c>
      <c r="B7" s="271"/>
      <c r="C7" s="553"/>
      <c r="D7" s="553"/>
      <c r="E7" s="553"/>
      <c r="F7" s="231"/>
      <c r="G7" s="271" t="s">
        <v>34</v>
      </c>
      <c r="H7" s="271"/>
      <c r="I7" s="268"/>
      <c r="J7" s="175"/>
    </row>
    <row r="8" spans="1:65" x14ac:dyDescent="0.2">
      <c r="A8" s="270" t="s">
        <v>32</v>
      </c>
      <c r="B8" s="271"/>
      <c r="C8" s="554"/>
      <c r="D8" s="554"/>
      <c r="E8" s="554"/>
      <c r="F8" s="231"/>
      <c r="G8" s="271" t="s">
        <v>23</v>
      </c>
      <c r="H8" s="271"/>
      <c r="I8" s="268"/>
      <c r="J8" s="175"/>
    </row>
    <row r="9" spans="1:65" x14ac:dyDescent="0.2">
      <c r="A9" s="270" t="s">
        <v>33</v>
      </c>
      <c r="B9" s="271"/>
      <c r="C9" s="555"/>
      <c r="D9" s="555"/>
      <c r="E9" s="555"/>
      <c r="F9" s="231"/>
      <c r="G9" s="271" t="s">
        <v>16</v>
      </c>
      <c r="H9" s="271"/>
      <c r="I9" s="272"/>
      <c r="J9" s="175"/>
    </row>
    <row r="10" spans="1:65" x14ac:dyDescent="0.2">
      <c r="A10" s="270" t="s">
        <v>42</v>
      </c>
      <c r="B10" s="271"/>
      <c r="C10" s="556"/>
      <c r="D10" s="556"/>
      <c r="E10" s="556"/>
      <c r="F10" s="230"/>
      <c r="G10" s="271"/>
      <c r="H10" s="271"/>
      <c r="I10" s="271"/>
      <c r="J10" s="175"/>
    </row>
    <row r="11" spans="1:65" s="224" customFormat="1" ht="3.95" customHeight="1" thickBot="1" x14ac:dyDescent="0.25">
      <c r="A11" s="557"/>
      <c r="B11" s="558"/>
      <c r="C11" s="558"/>
      <c r="D11" s="273"/>
      <c r="E11" s="273"/>
      <c r="F11" s="273"/>
      <c r="G11" s="273"/>
      <c r="H11" s="273"/>
      <c r="I11" s="273"/>
      <c r="J11" s="229"/>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row>
    <row r="12" spans="1:65" s="224" customFormat="1" ht="15.95" customHeight="1" thickBot="1" x14ac:dyDescent="0.25">
      <c r="A12" s="559" t="s">
        <v>140</v>
      </c>
      <c r="B12" s="560"/>
      <c r="C12" s="560"/>
      <c r="D12" s="228" t="s">
        <v>0</v>
      </c>
      <c r="E12" s="226" t="s">
        <v>63</v>
      </c>
      <c r="F12" s="227" t="s">
        <v>66</v>
      </c>
      <c r="G12" s="226" t="s">
        <v>27</v>
      </c>
      <c r="H12" s="559" t="s">
        <v>2</v>
      </c>
      <c r="I12" s="560"/>
      <c r="J12" s="561"/>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row>
    <row r="13" spans="1:65" ht="14.1" customHeight="1" x14ac:dyDescent="0.2">
      <c r="A13" s="537" t="s">
        <v>9</v>
      </c>
      <c r="B13" s="538"/>
      <c r="C13" s="538"/>
      <c r="D13" s="223">
        <v>6</v>
      </c>
      <c r="E13" s="188"/>
      <c r="F13" s="188"/>
      <c r="G13" s="188"/>
      <c r="H13" s="479"/>
      <c r="I13" s="479"/>
      <c r="J13" s="513"/>
    </row>
    <row r="14" spans="1:65" ht="14.1" customHeight="1" x14ac:dyDescent="0.2">
      <c r="A14" s="562" t="s">
        <v>126</v>
      </c>
      <c r="B14" s="563"/>
      <c r="C14" s="563"/>
      <c r="D14" s="222">
        <v>12</v>
      </c>
      <c r="E14" s="193"/>
      <c r="F14" s="193"/>
      <c r="G14" s="193"/>
      <c r="H14" s="493"/>
      <c r="I14" s="493"/>
      <c r="J14" s="499"/>
    </row>
    <row r="15" spans="1:65" ht="14.1" customHeight="1" x14ac:dyDescent="0.2">
      <c r="A15" s="550" t="s">
        <v>139</v>
      </c>
      <c r="B15" s="551"/>
      <c r="C15" s="552"/>
      <c r="D15" s="222">
        <v>12</v>
      </c>
      <c r="E15" s="193"/>
      <c r="F15" s="193"/>
      <c r="G15" s="193"/>
      <c r="H15" s="493"/>
      <c r="I15" s="493"/>
      <c r="J15" s="499"/>
    </row>
    <row r="16" spans="1:65" ht="14.1" customHeight="1" x14ac:dyDescent="0.2">
      <c r="A16" s="546" t="s">
        <v>124</v>
      </c>
      <c r="B16" s="547"/>
      <c r="C16" s="547"/>
      <c r="D16" s="222">
        <v>5</v>
      </c>
      <c r="E16" s="193"/>
      <c r="F16" s="193"/>
      <c r="G16" s="193"/>
      <c r="H16" s="493"/>
      <c r="I16" s="493"/>
      <c r="J16" s="499"/>
    </row>
    <row r="17" spans="1:10" s="271" customFormat="1" ht="14.1" customHeight="1" x14ac:dyDescent="0.2">
      <c r="A17" s="546" t="s">
        <v>123</v>
      </c>
      <c r="B17" s="547"/>
      <c r="C17" s="547"/>
      <c r="D17" s="222">
        <v>10</v>
      </c>
      <c r="E17" s="193"/>
      <c r="F17" s="193"/>
      <c r="G17" s="193"/>
      <c r="H17" s="493"/>
      <c r="I17" s="493"/>
      <c r="J17" s="499"/>
    </row>
    <row r="18" spans="1:10" s="271" customFormat="1" ht="14.1" customHeight="1" thickBot="1" x14ac:dyDescent="0.25">
      <c r="A18" s="548" t="s">
        <v>122</v>
      </c>
      <c r="B18" s="549"/>
      <c r="C18" s="549"/>
      <c r="D18" s="221">
        <v>10</v>
      </c>
      <c r="E18" s="207"/>
      <c r="F18" s="207"/>
      <c r="G18" s="207"/>
      <c r="H18" s="519"/>
      <c r="I18" s="519"/>
      <c r="J18" s="520"/>
    </row>
    <row r="19" spans="1:10" s="271" customFormat="1" ht="14.1" customHeight="1" thickBot="1" x14ac:dyDescent="0.25">
      <c r="A19" s="465" t="s">
        <v>138</v>
      </c>
      <c r="B19" s="466"/>
      <c r="C19" s="466"/>
      <c r="D19" s="220">
        <v>55</v>
      </c>
      <c r="E19" s="181">
        <f>SUM(E13:E18)-SUM(G13:G18)</f>
        <v>0</v>
      </c>
      <c r="F19" s="180">
        <f>SUM(F13:F18)</f>
        <v>0</v>
      </c>
      <c r="G19" s="189">
        <f>SUM(G13:G18)</f>
        <v>0</v>
      </c>
      <c r="H19" s="468" t="str">
        <f>IF(E19&gt;=40,"Qualified","Not qualified")</f>
        <v>Not qualified</v>
      </c>
      <c r="I19" s="469"/>
      <c r="J19" s="470"/>
    </row>
    <row r="20" spans="1:10" s="271" customFormat="1" ht="15" customHeight="1" thickBot="1" x14ac:dyDescent="0.25">
      <c r="A20" s="541" t="s">
        <v>137</v>
      </c>
      <c r="B20" s="542"/>
      <c r="C20" s="543"/>
      <c r="D20" s="219">
        <v>15</v>
      </c>
      <c r="E20" s="218"/>
      <c r="F20" s="218"/>
      <c r="G20" s="218"/>
      <c r="H20" s="544"/>
      <c r="I20" s="544"/>
      <c r="J20" s="545"/>
    </row>
    <row r="21" spans="1:10" s="271" customFormat="1" ht="14.1" customHeight="1" thickBot="1" x14ac:dyDescent="0.25">
      <c r="A21" s="465" t="s">
        <v>136</v>
      </c>
      <c r="B21" s="466"/>
      <c r="C21" s="466"/>
      <c r="D21" s="217">
        <v>70</v>
      </c>
      <c r="E21" s="181">
        <f>SUM(E13:E18,E20)-SUM(G13:G18,G20)</f>
        <v>0</v>
      </c>
      <c r="F21" s="180">
        <f>SUM(F13:F18,F20)</f>
        <v>0</v>
      </c>
      <c r="G21" s="189">
        <f>SUM(G13:G18,G20)</f>
        <v>0</v>
      </c>
      <c r="H21" s="468" t="str">
        <f>IF(E21&gt;=50,"Qualified","Not qualified")</f>
        <v>Not qualified</v>
      </c>
      <c r="I21" s="469"/>
      <c r="J21" s="470"/>
    </row>
    <row r="22" spans="1:10" s="271" customFormat="1" ht="14.1" customHeight="1" thickBot="1" x14ac:dyDescent="0.25">
      <c r="A22" s="531" t="s">
        <v>135</v>
      </c>
      <c r="B22" s="532"/>
      <c r="C22" s="533"/>
      <c r="D22" s="216" t="s">
        <v>128</v>
      </c>
      <c r="E22" s="215" t="s">
        <v>134</v>
      </c>
      <c r="F22" s="216" t="s">
        <v>62</v>
      </c>
      <c r="G22" s="215" t="s">
        <v>27</v>
      </c>
      <c r="H22" s="534" t="s">
        <v>2</v>
      </c>
      <c r="I22" s="535"/>
      <c r="J22" s="536"/>
    </row>
    <row r="23" spans="1:10" s="271" customFormat="1" ht="14.1" customHeight="1" x14ac:dyDescent="0.2">
      <c r="A23" s="537" t="s">
        <v>9</v>
      </c>
      <c r="B23" s="538"/>
      <c r="C23" s="538"/>
      <c r="D23" s="214">
        <v>6</v>
      </c>
      <c r="E23" s="213"/>
      <c r="F23" s="213"/>
      <c r="G23" s="213"/>
      <c r="H23" s="539"/>
      <c r="I23" s="539"/>
      <c r="J23" s="540"/>
    </row>
    <row r="24" spans="1:10" s="271" customFormat="1" ht="14.1" customHeight="1" x14ac:dyDescent="0.2">
      <c r="A24" s="498" t="s">
        <v>126</v>
      </c>
      <c r="B24" s="491"/>
      <c r="C24" s="492"/>
      <c r="D24" s="187">
        <v>12</v>
      </c>
      <c r="E24" s="212"/>
      <c r="F24" s="212"/>
      <c r="G24" s="193"/>
      <c r="H24" s="528"/>
      <c r="I24" s="529"/>
      <c r="J24" s="530"/>
    </row>
    <row r="25" spans="1:10" s="271" customFormat="1" ht="14.1" customHeight="1" x14ac:dyDescent="0.2">
      <c r="A25" s="498" t="s">
        <v>133</v>
      </c>
      <c r="B25" s="491"/>
      <c r="C25" s="492"/>
      <c r="D25" s="187">
        <v>12</v>
      </c>
      <c r="E25" s="212"/>
      <c r="F25" s="212"/>
      <c r="G25" s="193"/>
      <c r="H25" s="528"/>
      <c r="I25" s="529"/>
      <c r="J25" s="530"/>
    </row>
    <row r="26" spans="1:10" s="271" customFormat="1" ht="14.1" customHeight="1" x14ac:dyDescent="0.2">
      <c r="A26" s="500" t="s">
        <v>124</v>
      </c>
      <c r="B26" s="501"/>
      <c r="C26" s="502"/>
      <c r="D26" s="187">
        <v>10</v>
      </c>
      <c r="E26" s="193"/>
      <c r="F26" s="193"/>
      <c r="G26" s="193"/>
      <c r="H26" s="528"/>
      <c r="I26" s="529"/>
      <c r="J26" s="530"/>
    </row>
    <row r="27" spans="1:10" s="271" customFormat="1" ht="14.1" customHeight="1" x14ac:dyDescent="0.2">
      <c r="A27" s="498" t="s">
        <v>123</v>
      </c>
      <c r="B27" s="491"/>
      <c r="C27" s="492"/>
      <c r="D27" s="187">
        <v>20</v>
      </c>
      <c r="E27" s="184"/>
      <c r="F27" s="184"/>
      <c r="G27" s="184"/>
      <c r="H27" s="503"/>
      <c r="I27" s="503"/>
      <c r="J27" s="504"/>
    </row>
    <row r="28" spans="1:10" s="271" customFormat="1" ht="14.1" customHeight="1" x14ac:dyDescent="0.2">
      <c r="A28" s="498" t="s">
        <v>122</v>
      </c>
      <c r="B28" s="491"/>
      <c r="C28" s="492"/>
      <c r="D28" s="187">
        <v>10</v>
      </c>
      <c r="E28" s="193"/>
      <c r="F28" s="193"/>
      <c r="G28" s="193"/>
      <c r="H28" s="493"/>
      <c r="I28" s="493"/>
      <c r="J28" s="499"/>
    </row>
    <row r="29" spans="1:10" s="271" customFormat="1" ht="14.1" customHeight="1" thickBot="1" x14ac:dyDescent="0.25">
      <c r="A29" s="526" t="s">
        <v>121</v>
      </c>
      <c r="B29" s="494"/>
      <c r="C29" s="527"/>
      <c r="D29" s="208">
        <v>15</v>
      </c>
      <c r="E29" s="207"/>
      <c r="F29" s="207"/>
      <c r="G29" s="207"/>
      <c r="H29" s="519"/>
      <c r="I29" s="519"/>
      <c r="J29" s="520"/>
    </row>
    <row r="30" spans="1:10" s="271" customFormat="1" ht="14.1" customHeight="1" thickBot="1" x14ac:dyDescent="0.25">
      <c r="A30" s="521" t="s">
        <v>132</v>
      </c>
      <c r="B30" s="522"/>
      <c r="C30" s="522"/>
      <c r="D30" s="206">
        <v>85</v>
      </c>
      <c r="E30" s="206">
        <f>SUM(E23:E29)-SUM(G23:G29)</f>
        <v>0</v>
      </c>
      <c r="F30" s="211">
        <f>SUM(F23:F29)</f>
        <v>0</v>
      </c>
      <c r="G30" s="210">
        <f>SUM(G23:G29)</f>
        <v>0</v>
      </c>
      <c r="H30" s="523" t="str">
        <f>IF(E30&gt;=65,"Qualified","Not qualified")</f>
        <v>Not qualified</v>
      </c>
      <c r="I30" s="524"/>
      <c r="J30" s="525"/>
    </row>
    <row r="31" spans="1:10" s="271" customFormat="1" ht="14.1" customHeight="1" x14ac:dyDescent="0.2">
      <c r="A31" s="476" t="s">
        <v>119</v>
      </c>
      <c r="B31" s="477"/>
      <c r="C31" s="478"/>
      <c r="D31" s="197">
        <v>20</v>
      </c>
      <c r="E31" s="209"/>
      <c r="F31" s="209"/>
      <c r="G31" s="209"/>
      <c r="H31" s="514"/>
      <c r="I31" s="514"/>
      <c r="J31" s="515"/>
    </row>
    <row r="32" spans="1:10" s="271" customFormat="1" ht="24.95" customHeight="1" thickBot="1" x14ac:dyDescent="0.25">
      <c r="A32" s="516" t="s">
        <v>131</v>
      </c>
      <c r="B32" s="517"/>
      <c r="C32" s="518"/>
      <c r="D32" s="207">
        <v>15</v>
      </c>
      <c r="E32" s="207"/>
      <c r="F32" s="207"/>
      <c r="G32" s="207"/>
      <c r="H32" s="519"/>
      <c r="I32" s="519"/>
      <c r="J32" s="520"/>
    </row>
    <row r="33" spans="1:10" s="271" customFormat="1" ht="14.1" customHeight="1" thickBot="1" x14ac:dyDescent="0.25">
      <c r="A33" s="521" t="s">
        <v>130</v>
      </c>
      <c r="B33" s="522"/>
      <c r="C33" s="522"/>
      <c r="D33" s="204">
        <f>SUM(D31:D32)</f>
        <v>35</v>
      </c>
      <c r="E33" s="206">
        <f>SUM(E23:E29,E31:E32)-SUM(G23:G29,G31:G32)</f>
        <v>0</v>
      </c>
      <c r="F33" s="205">
        <f>SUM(F23:F29,F31:F32)</f>
        <v>0</v>
      </c>
      <c r="G33" s="204">
        <f>SUM(G23:G29,G31:G32)</f>
        <v>0</v>
      </c>
      <c r="H33" s="523" t="str">
        <f>IF(E33&gt;=120,"Qualified","Not qualified")</f>
        <v>Not qualified</v>
      </c>
      <c r="I33" s="524"/>
      <c r="J33" s="525"/>
    </row>
    <row r="34" spans="1:10" s="271" customFormat="1" ht="14.1" customHeight="1" thickBot="1" x14ac:dyDescent="0.25">
      <c r="A34" s="505" t="s">
        <v>129</v>
      </c>
      <c r="B34" s="506"/>
      <c r="C34" s="506"/>
      <c r="D34" s="203" t="s">
        <v>128</v>
      </c>
      <c r="E34" s="202" t="s">
        <v>127</v>
      </c>
      <c r="F34" s="201" t="s">
        <v>66</v>
      </c>
      <c r="G34" s="200" t="s">
        <v>27</v>
      </c>
      <c r="H34" s="507" t="s">
        <v>2</v>
      </c>
      <c r="I34" s="508"/>
      <c r="J34" s="509"/>
    </row>
    <row r="35" spans="1:10" s="271" customFormat="1" ht="14.1" customHeight="1" x14ac:dyDescent="0.2">
      <c r="A35" s="510" t="s">
        <v>9</v>
      </c>
      <c r="B35" s="511"/>
      <c r="C35" s="512"/>
      <c r="D35" s="199">
        <v>6</v>
      </c>
      <c r="E35" s="198"/>
      <c r="F35" s="198"/>
      <c r="G35" s="197"/>
      <c r="H35" s="479"/>
      <c r="I35" s="479"/>
      <c r="J35" s="513"/>
    </row>
    <row r="36" spans="1:10" s="271" customFormat="1" ht="14.1" customHeight="1" x14ac:dyDescent="0.2">
      <c r="A36" s="498" t="s">
        <v>126</v>
      </c>
      <c r="B36" s="491"/>
      <c r="C36" s="492"/>
      <c r="D36" s="196">
        <v>12</v>
      </c>
      <c r="E36" s="195"/>
      <c r="F36" s="195"/>
      <c r="G36" s="194"/>
      <c r="H36" s="493"/>
      <c r="I36" s="493"/>
      <c r="J36" s="499"/>
    </row>
    <row r="37" spans="1:10" s="271" customFormat="1" ht="14.1" customHeight="1" x14ac:dyDescent="0.2">
      <c r="A37" s="498" t="s">
        <v>125</v>
      </c>
      <c r="B37" s="491"/>
      <c r="C37" s="492"/>
      <c r="D37" s="187">
        <v>12</v>
      </c>
      <c r="E37" s="193"/>
      <c r="F37" s="193"/>
      <c r="G37" s="193"/>
      <c r="H37" s="493"/>
      <c r="I37" s="493"/>
      <c r="J37" s="499"/>
    </row>
    <row r="38" spans="1:10" s="271" customFormat="1" ht="14.1" customHeight="1" x14ac:dyDescent="0.2">
      <c r="A38" s="500" t="s">
        <v>124</v>
      </c>
      <c r="B38" s="501"/>
      <c r="C38" s="502"/>
      <c r="D38" s="187">
        <v>10</v>
      </c>
      <c r="E38" s="184"/>
      <c r="F38" s="184"/>
      <c r="G38" s="184"/>
      <c r="H38" s="503"/>
      <c r="I38" s="503"/>
      <c r="J38" s="504"/>
    </row>
    <row r="39" spans="1:10" s="271" customFormat="1" ht="14.1" customHeight="1" x14ac:dyDescent="0.2">
      <c r="A39" s="498" t="s">
        <v>123</v>
      </c>
      <c r="B39" s="491"/>
      <c r="C39" s="492"/>
      <c r="D39" s="187">
        <v>20</v>
      </c>
      <c r="E39" s="193"/>
      <c r="F39" s="193"/>
      <c r="G39" s="193"/>
      <c r="H39" s="493"/>
      <c r="I39" s="493"/>
      <c r="J39" s="499"/>
    </row>
    <row r="40" spans="1:10" s="271" customFormat="1" ht="15" customHeight="1" x14ac:dyDescent="0.2">
      <c r="A40" s="490" t="s">
        <v>122</v>
      </c>
      <c r="B40" s="491"/>
      <c r="C40" s="492"/>
      <c r="D40" s="187">
        <v>10</v>
      </c>
      <c r="E40" s="193"/>
      <c r="F40" s="193"/>
      <c r="G40" s="193"/>
      <c r="H40" s="493"/>
      <c r="I40" s="493"/>
      <c r="J40" s="493"/>
    </row>
    <row r="41" spans="1:10" s="271" customFormat="1" ht="13.5" thickBot="1" x14ac:dyDescent="0.25">
      <c r="A41" s="494" t="s">
        <v>121</v>
      </c>
      <c r="B41" s="494"/>
      <c r="C41" s="494"/>
      <c r="D41" s="192">
        <v>15</v>
      </c>
      <c r="E41" s="191"/>
      <c r="F41" s="190"/>
      <c r="G41" s="190"/>
      <c r="H41" s="495"/>
      <c r="I41" s="496"/>
      <c r="J41" s="497"/>
    </row>
    <row r="42" spans="1:10" s="271" customFormat="1" ht="14.1" customHeight="1" thickBot="1" x14ac:dyDescent="0.25">
      <c r="A42" s="465" t="s">
        <v>120</v>
      </c>
      <c r="B42" s="466"/>
      <c r="C42" s="466"/>
      <c r="D42" s="181">
        <v>85</v>
      </c>
      <c r="E42" s="181">
        <f>SUM(E35:E41)-SUM(G35:G41)</f>
        <v>0</v>
      </c>
      <c r="F42" s="180">
        <f>SUM(F35:F41)</f>
        <v>0</v>
      </c>
      <c r="G42" s="189">
        <f>SUM(G35:G41)</f>
        <v>0</v>
      </c>
      <c r="H42" s="468" t="str">
        <f>IF(E42&gt;=65,"Qualified","Not qualified")</f>
        <v>Not qualified</v>
      </c>
      <c r="I42" s="469"/>
      <c r="J42" s="470"/>
    </row>
    <row r="43" spans="1:10" s="271" customFormat="1" ht="14.1" customHeight="1" x14ac:dyDescent="0.2">
      <c r="A43" s="476" t="s">
        <v>119</v>
      </c>
      <c r="B43" s="477"/>
      <c r="C43" s="478"/>
      <c r="D43" s="188">
        <v>20</v>
      </c>
      <c r="E43" s="188"/>
      <c r="F43" s="188"/>
      <c r="G43" s="188"/>
      <c r="H43" s="479"/>
      <c r="I43" s="479"/>
      <c r="J43" s="479"/>
    </row>
    <row r="44" spans="1:10" s="271" customFormat="1" ht="14.1" customHeight="1" x14ac:dyDescent="0.2">
      <c r="A44" s="480" t="s">
        <v>118</v>
      </c>
      <c r="B44" s="481"/>
      <c r="C44" s="482"/>
      <c r="D44" s="193">
        <v>20</v>
      </c>
      <c r="E44" s="186"/>
      <c r="F44" s="185"/>
      <c r="G44" s="184"/>
      <c r="H44" s="483"/>
      <c r="I44" s="484"/>
      <c r="J44" s="485"/>
    </row>
    <row r="45" spans="1:10" s="271" customFormat="1" ht="24" customHeight="1" thickBot="1" x14ac:dyDescent="0.25">
      <c r="A45" s="486" t="s">
        <v>117</v>
      </c>
      <c r="B45" s="487"/>
      <c r="C45" s="488"/>
      <c r="D45" s="182">
        <v>15</v>
      </c>
      <c r="E45" s="183"/>
      <c r="F45" s="182"/>
      <c r="G45" s="182"/>
      <c r="H45" s="489"/>
      <c r="I45" s="489"/>
      <c r="J45" s="489"/>
    </row>
    <row r="46" spans="1:10" s="271" customFormat="1" ht="16.5" thickBot="1" x14ac:dyDescent="0.25">
      <c r="A46" s="465" t="s">
        <v>116</v>
      </c>
      <c r="B46" s="466"/>
      <c r="C46" s="467"/>
      <c r="D46" s="181">
        <f>SUM(D43:D45)</f>
        <v>55</v>
      </c>
      <c r="E46" s="181">
        <f>SUM(E35:E41,E43:E45)-SUM(G35:G41,G43:G45)</f>
        <v>0</v>
      </c>
      <c r="F46" s="180">
        <f>SUM(F35:F41,F43:F45)</f>
        <v>0</v>
      </c>
      <c r="G46" s="179">
        <f>SUM(G35:G41,G43:G45)</f>
        <v>0</v>
      </c>
      <c r="H46" s="468" t="str">
        <f>IF(E46&gt;=140,"Qualified","Not qualified")</f>
        <v>Not qualified</v>
      </c>
      <c r="I46" s="469"/>
      <c r="J46" s="470"/>
    </row>
    <row r="47" spans="1:10" s="271" customFormat="1" ht="20.100000000000001" customHeight="1" x14ac:dyDescent="0.2">
      <c r="A47" s="178"/>
      <c r="B47" s="177"/>
      <c r="C47" s="177"/>
      <c r="D47" s="177"/>
      <c r="G47" s="177"/>
      <c r="H47" s="177"/>
      <c r="I47" s="177"/>
      <c r="J47" s="175"/>
    </row>
    <row r="48" spans="1:10" s="271" customFormat="1" x14ac:dyDescent="0.2">
      <c r="A48" s="471" t="str">
        <f>CONCATENATE("Judge: ",Info!$B$7)</f>
        <v xml:space="preserve">Judge: </v>
      </c>
      <c r="B48" s="472"/>
      <c r="C48" s="472"/>
      <c r="G48" s="271" t="str">
        <f>CONCATENATE("Trial secretary:",Info!$B$9)</f>
        <v>Trial secretary:</v>
      </c>
      <c r="J48" s="175"/>
    </row>
    <row r="49" spans="1:10" s="271" customFormat="1" x14ac:dyDescent="0.2">
      <c r="A49" s="270"/>
      <c r="J49" s="175"/>
    </row>
    <row r="50" spans="1:10" s="271" customFormat="1" ht="13.5" thickBot="1" x14ac:dyDescent="0.25">
      <c r="A50" s="473"/>
      <c r="B50" s="474"/>
      <c r="C50" s="474"/>
      <c r="D50" s="474"/>
      <c r="E50" s="474"/>
      <c r="F50" s="474"/>
      <c r="G50" s="474"/>
      <c r="H50" s="474"/>
      <c r="I50" s="474"/>
      <c r="J50" s="475"/>
    </row>
    <row r="51" spans="1:10" s="271" customFormat="1" x14ac:dyDescent="0.2"/>
    <row r="52" spans="1:10" s="271" customFormat="1" x14ac:dyDescent="0.2"/>
    <row r="53" spans="1:10" s="271" customFormat="1" x14ac:dyDescent="0.2"/>
    <row r="54" spans="1:10" s="271" customFormat="1" x14ac:dyDescent="0.2"/>
    <row r="55" spans="1:10" s="271" customFormat="1" x14ac:dyDescent="0.2"/>
    <row r="56" spans="1:10" s="271" customFormat="1" x14ac:dyDescent="0.2"/>
    <row r="57" spans="1:10" s="271" customFormat="1" x14ac:dyDescent="0.2"/>
    <row r="58" spans="1:10" s="271" customFormat="1" x14ac:dyDescent="0.2"/>
    <row r="59" spans="1:10" s="271" customFormat="1" x14ac:dyDescent="0.2"/>
    <row r="60" spans="1:10" s="271" customFormat="1" x14ac:dyDescent="0.2"/>
    <row r="61" spans="1:10" s="271" customFormat="1" x14ac:dyDescent="0.2"/>
    <row r="62" spans="1:10" s="271" customFormat="1" x14ac:dyDescent="0.2"/>
    <row r="63" spans="1:10" s="271" customFormat="1" x14ac:dyDescent="0.2"/>
    <row r="64" spans="1:10" s="271" customFormat="1" x14ac:dyDescent="0.2"/>
    <row r="65" s="271" customFormat="1" x14ac:dyDescent="0.2"/>
    <row r="66" s="271" customFormat="1" x14ac:dyDescent="0.2"/>
    <row r="67" s="271" customFormat="1" x14ac:dyDescent="0.2"/>
    <row r="68" s="271" customFormat="1" x14ac:dyDescent="0.2"/>
    <row r="69" s="271" customFormat="1" x14ac:dyDescent="0.2"/>
    <row r="70" s="271" customFormat="1" x14ac:dyDescent="0.2"/>
    <row r="71" s="271" customFormat="1" x14ac:dyDescent="0.2"/>
    <row r="72" s="271" customFormat="1" x14ac:dyDescent="0.2"/>
    <row r="73" s="271" customFormat="1" x14ac:dyDescent="0.2"/>
    <row r="74" s="271" customFormat="1" x14ac:dyDescent="0.2"/>
    <row r="75" s="271" customFormat="1" x14ac:dyDescent="0.2"/>
    <row r="76" s="271" customFormat="1" x14ac:dyDescent="0.2"/>
    <row r="77" s="271" customFormat="1" x14ac:dyDescent="0.2"/>
    <row r="78" s="271" customFormat="1" x14ac:dyDescent="0.2"/>
    <row r="79" s="271" customFormat="1" x14ac:dyDescent="0.2"/>
    <row r="80" s="271" customFormat="1" x14ac:dyDescent="0.2"/>
    <row r="81" s="271" customFormat="1" x14ac:dyDescent="0.2"/>
    <row r="82" s="271" customFormat="1" x14ac:dyDescent="0.2"/>
    <row r="83" s="271" customFormat="1" x14ac:dyDescent="0.2"/>
    <row r="84" s="271" customFormat="1" x14ac:dyDescent="0.2"/>
    <row r="85" s="271" customFormat="1" x14ac:dyDescent="0.2"/>
    <row r="86" s="271" customFormat="1" x14ac:dyDescent="0.2"/>
    <row r="87" s="271" customFormat="1" x14ac:dyDescent="0.2"/>
    <row r="88" s="271" customFormat="1" x14ac:dyDescent="0.2"/>
    <row r="89" s="271" customFormat="1" x14ac:dyDescent="0.2"/>
    <row r="90" s="271" customFormat="1" x14ac:dyDescent="0.2"/>
    <row r="91" s="271" customFormat="1" x14ac:dyDescent="0.2"/>
    <row r="92" s="271" customFormat="1" x14ac:dyDescent="0.2"/>
    <row r="93" s="271" customFormat="1" x14ac:dyDescent="0.2"/>
    <row r="94" s="271" customFormat="1" x14ac:dyDescent="0.2"/>
    <row r="95" s="271" customFormat="1" x14ac:dyDescent="0.2"/>
    <row r="96" s="271" customFormat="1" x14ac:dyDescent="0.2"/>
    <row r="97" s="271" customFormat="1" x14ac:dyDescent="0.2"/>
    <row r="98" s="271" customFormat="1" x14ac:dyDescent="0.2"/>
    <row r="99" s="271" customFormat="1" x14ac:dyDescent="0.2"/>
    <row r="100" s="271" customFormat="1" x14ac:dyDescent="0.2"/>
    <row r="101" s="271" customFormat="1" x14ac:dyDescent="0.2"/>
    <row r="102" s="271" customFormat="1" x14ac:dyDescent="0.2"/>
    <row r="103" s="271" customFormat="1" x14ac:dyDescent="0.2"/>
    <row r="104" s="271" customFormat="1" x14ac:dyDescent="0.2"/>
    <row r="105" s="271" customFormat="1" x14ac:dyDescent="0.2"/>
    <row r="106" s="271" customFormat="1" x14ac:dyDescent="0.2"/>
    <row r="107" s="271" customFormat="1" x14ac:dyDescent="0.2"/>
    <row r="108" s="271" customFormat="1" x14ac:dyDescent="0.2"/>
    <row r="109" s="271" customFormat="1" x14ac:dyDescent="0.2"/>
    <row r="110" s="271" customFormat="1" x14ac:dyDescent="0.2"/>
    <row r="111" s="271" customFormat="1" x14ac:dyDescent="0.2"/>
    <row r="112" s="271" customFormat="1" x14ac:dyDescent="0.2"/>
    <row r="113" s="271" customFormat="1" x14ac:dyDescent="0.2"/>
    <row r="114" s="271" customFormat="1" x14ac:dyDescent="0.2"/>
    <row r="115" s="271" customFormat="1" x14ac:dyDescent="0.2"/>
    <row r="116" s="271" customFormat="1" x14ac:dyDescent="0.2"/>
    <row r="117" s="271" customFormat="1" x14ac:dyDescent="0.2"/>
    <row r="118" s="271" customFormat="1" x14ac:dyDescent="0.2"/>
    <row r="119" s="271" customFormat="1" x14ac:dyDescent="0.2"/>
    <row r="120" s="271" customFormat="1" x14ac:dyDescent="0.2"/>
    <row r="121" s="271" customFormat="1" x14ac:dyDescent="0.2"/>
    <row r="122" s="271" customFormat="1" x14ac:dyDescent="0.2"/>
    <row r="123" s="271" customFormat="1" x14ac:dyDescent="0.2"/>
    <row r="124" s="271" customFormat="1" x14ac:dyDescent="0.2"/>
    <row r="125" s="271" customFormat="1" x14ac:dyDescent="0.2"/>
    <row r="126" s="271" customFormat="1" x14ac:dyDescent="0.2"/>
    <row r="127" s="271" customFormat="1" x14ac:dyDescent="0.2"/>
    <row r="128" s="271" customFormat="1" x14ac:dyDescent="0.2"/>
    <row r="129" s="271" customFormat="1" x14ac:dyDescent="0.2"/>
    <row r="130" s="271" customFormat="1" x14ac:dyDescent="0.2"/>
    <row r="131" s="271" customFormat="1" x14ac:dyDescent="0.2"/>
    <row r="132" s="271" customFormat="1" x14ac:dyDescent="0.2"/>
    <row r="133" s="271" customFormat="1" x14ac:dyDescent="0.2"/>
    <row r="134" s="271" customFormat="1" x14ac:dyDescent="0.2"/>
    <row r="135" s="271" customFormat="1" x14ac:dyDescent="0.2"/>
    <row r="136" s="271" customFormat="1" x14ac:dyDescent="0.2"/>
    <row r="137" s="271" customFormat="1" x14ac:dyDescent="0.2"/>
    <row r="138" s="271" customFormat="1" x14ac:dyDescent="0.2"/>
    <row r="139" s="271" customFormat="1" x14ac:dyDescent="0.2"/>
    <row r="140" s="271" customFormat="1" x14ac:dyDescent="0.2"/>
    <row r="141" s="271" customFormat="1" x14ac:dyDescent="0.2"/>
  </sheetData>
  <sheetProtection password="CC1E" sheet="1" objects="1" scenarios="1" selectLockedCells="1"/>
  <mergeCells count="83">
    <mergeCell ref="A46:C46"/>
    <mergeCell ref="H46:J46"/>
    <mergeCell ref="A48:C48"/>
    <mergeCell ref="A50:J50"/>
    <mergeCell ref="A43:C43"/>
    <mergeCell ref="H43:J43"/>
    <mergeCell ref="A44:C44"/>
    <mergeCell ref="H44:J44"/>
    <mergeCell ref="A45:C45"/>
    <mergeCell ref="H45:J45"/>
    <mergeCell ref="A40:C40"/>
    <mergeCell ref="H40:J40"/>
    <mergeCell ref="A41:C41"/>
    <mergeCell ref="H41:J41"/>
    <mergeCell ref="A42:C42"/>
    <mergeCell ref="H42:J42"/>
    <mergeCell ref="A37:C37"/>
    <mergeCell ref="H37:J37"/>
    <mergeCell ref="A38:C38"/>
    <mergeCell ref="H38:J38"/>
    <mergeCell ref="A39:C39"/>
    <mergeCell ref="H39:J39"/>
    <mergeCell ref="A34:C34"/>
    <mergeCell ref="H34:J34"/>
    <mergeCell ref="A35:C35"/>
    <mergeCell ref="H35:J35"/>
    <mergeCell ref="A36:C36"/>
    <mergeCell ref="H36:J36"/>
    <mergeCell ref="A31:C31"/>
    <mergeCell ref="H31:J31"/>
    <mergeCell ref="A32:C32"/>
    <mergeCell ref="H32:J32"/>
    <mergeCell ref="A33:C33"/>
    <mergeCell ref="H33:J33"/>
    <mergeCell ref="A28:C28"/>
    <mergeCell ref="H28:J28"/>
    <mergeCell ref="A29:C29"/>
    <mergeCell ref="H29:J29"/>
    <mergeCell ref="A30:C30"/>
    <mergeCell ref="H30:J30"/>
    <mergeCell ref="A25:C25"/>
    <mergeCell ref="H25:J25"/>
    <mergeCell ref="A26:C26"/>
    <mergeCell ref="H26:J26"/>
    <mergeCell ref="A27:C27"/>
    <mergeCell ref="H27:J27"/>
    <mergeCell ref="A22:C22"/>
    <mergeCell ref="H22:J22"/>
    <mergeCell ref="A23:C23"/>
    <mergeCell ref="H23:J23"/>
    <mergeCell ref="A24:C24"/>
    <mergeCell ref="H24:J24"/>
    <mergeCell ref="A19:C19"/>
    <mergeCell ref="H19:J19"/>
    <mergeCell ref="A20:C20"/>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C5:D9 I5:I8">
    <cfRule type="containsBlanks" dxfId="229" priority="5">
      <formula>LEN(TRIM(C5))=0</formula>
    </cfRule>
  </conditionalFormatting>
  <conditionalFormatting sqref="C10:D10">
    <cfRule type="cellIs" dxfId="228" priority="3" operator="equal">
      <formula>"Female"</formula>
    </cfRule>
    <cfRule type="cellIs" dxfId="227" priority="4" operator="equal">
      <formula>"Male"</formula>
    </cfRule>
  </conditionalFormatting>
  <conditionalFormatting sqref="I9">
    <cfRule type="cellIs" dxfId="226" priority="1" operator="equal">
      <formula>"Whistle"</formula>
    </cfRule>
    <cfRule type="cellIs" dxfId="225" priority="2" operator="equal">
      <formula>"Voice"</formula>
    </cfRule>
  </conditionalFormatting>
  <dataValidations disablePrompts="1" count="5">
    <dataValidation type="list" allowBlank="1" showInputMessage="1" showErrorMessage="1" sqref="D45">
      <formula1>"5,7,9,11,13,15"</formula1>
    </dataValidation>
    <dataValidation type="list" allowBlank="1" showInputMessage="1" showErrorMessage="1" sqref="D32">
      <formula1>"10,12,13,14,15"</formula1>
    </dataValidation>
    <dataValidation type="list" allowBlank="1" showInputMessage="1" showErrorMessage="1" sqref="D31 D43:D44">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M141"/>
  <sheetViews>
    <sheetView view="pageLayout" topLeftCell="A33" zoomScale="150" zoomScaleNormal="200" zoomScalePageLayoutView="150" workbookViewId="0">
      <selection activeCell="E32" sqref="E32"/>
    </sheetView>
  </sheetViews>
  <sheetFormatPr defaultColWidth="9.140625" defaultRowHeight="12.75" x14ac:dyDescent="0.2"/>
  <cols>
    <col min="1" max="1" width="2.42578125" style="173" customWidth="1"/>
    <col min="2" max="2" width="9.140625" style="173" customWidth="1"/>
    <col min="3" max="3" width="15.85546875" style="173" customWidth="1"/>
    <col min="4" max="4" width="7.140625" style="173" customWidth="1"/>
    <col min="5" max="5" width="7" style="173" customWidth="1"/>
    <col min="6" max="6" width="6.42578125" style="173" customWidth="1"/>
    <col min="7" max="7" width="4.85546875" style="173" customWidth="1"/>
    <col min="8" max="8" width="4.42578125" style="173" customWidth="1"/>
    <col min="9" max="9" width="21.7109375" style="173" customWidth="1"/>
    <col min="10" max="10" width="8.28515625" style="173" customWidth="1"/>
    <col min="11" max="65" width="9.140625" style="271"/>
    <col min="66" max="16384" width="9.140625" style="173"/>
  </cols>
  <sheetData>
    <row r="1" spans="1:65" ht="30.75" customHeight="1" x14ac:dyDescent="0.2">
      <c r="A1" s="235"/>
      <c r="B1" s="564" t="s">
        <v>8</v>
      </c>
      <c r="C1" s="564"/>
      <c r="D1" s="564"/>
      <c r="E1" s="564"/>
      <c r="F1" s="564"/>
      <c r="G1" s="564"/>
      <c r="H1" s="564"/>
      <c r="I1" s="564"/>
      <c r="J1" s="565"/>
    </row>
    <row r="2" spans="1:65" ht="23.1" customHeight="1" x14ac:dyDescent="0.2">
      <c r="A2" s="234"/>
      <c r="B2" s="566" t="s">
        <v>141</v>
      </c>
      <c r="C2" s="566"/>
      <c r="D2" s="566"/>
      <c r="E2" s="566"/>
      <c r="F2" s="566"/>
      <c r="G2" s="566"/>
      <c r="H2" s="566"/>
      <c r="I2" s="566"/>
      <c r="J2" s="567"/>
    </row>
    <row r="3" spans="1:65" ht="15.95" customHeight="1" x14ac:dyDescent="0.2">
      <c r="A3" s="568" t="str">
        <f>CONCATENATE("Organizing club: ",Info!$B$3)</f>
        <v xml:space="preserve">Organizing club: </v>
      </c>
      <c r="B3" s="569"/>
      <c r="C3" s="569"/>
      <c r="D3" s="569"/>
      <c r="E3" s="569"/>
      <c r="F3" s="269"/>
      <c r="G3" s="271"/>
      <c r="H3" s="271" t="str">
        <f>CONCATENATE("Date: ",Info!$B$4)</f>
        <v xml:space="preserve">Date: </v>
      </c>
      <c r="I3" s="232"/>
      <c r="J3" s="175"/>
    </row>
    <row r="4" spans="1:65" ht="2.1" customHeight="1" x14ac:dyDescent="0.2">
      <c r="A4" s="570"/>
      <c r="B4" s="571"/>
      <c r="C4" s="571"/>
      <c r="D4" s="271"/>
      <c r="E4" s="271"/>
      <c r="F4" s="271"/>
      <c r="G4" s="271"/>
      <c r="H4" s="271"/>
      <c r="I4" s="271"/>
      <c r="J4" s="175"/>
    </row>
    <row r="5" spans="1:65" x14ac:dyDescent="0.2">
      <c r="A5" s="270" t="s">
        <v>21</v>
      </c>
      <c r="B5" s="271"/>
      <c r="C5" s="553"/>
      <c r="D5" s="553"/>
      <c r="E5" s="553"/>
      <c r="F5" s="231"/>
      <c r="G5" s="271" t="s">
        <v>24</v>
      </c>
      <c r="H5" s="271"/>
      <c r="I5" s="268"/>
      <c r="J5" s="175"/>
    </row>
    <row r="6" spans="1:65" x14ac:dyDescent="0.2">
      <c r="A6" s="270" t="s">
        <v>22</v>
      </c>
      <c r="B6" s="271"/>
      <c r="C6" s="553"/>
      <c r="D6" s="553"/>
      <c r="E6" s="553"/>
      <c r="F6" s="231"/>
      <c r="G6" s="271" t="s">
        <v>25</v>
      </c>
      <c r="H6" s="271"/>
      <c r="I6" s="268"/>
      <c r="J6" s="175"/>
    </row>
    <row r="7" spans="1:65" x14ac:dyDescent="0.2">
      <c r="A7" s="270" t="s">
        <v>31</v>
      </c>
      <c r="B7" s="271"/>
      <c r="C7" s="553"/>
      <c r="D7" s="553"/>
      <c r="E7" s="553"/>
      <c r="F7" s="231"/>
      <c r="G7" s="271" t="s">
        <v>34</v>
      </c>
      <c r="H7" s="271"/>
      <c r="I7" s="268"/>
      <c r="J7" s="175"/>
    </row>
    <row r="8" spans="1:65" x14ac:dyDescent="0.2">
      <c r="A8" s="270" t="s">
        <v>32</v>
      </c>
      <c r="B8" s="271"/>
      <c r="C8" s="554"/>
      <c r="D8" s="554"/>
      <c r="E8" s="554"/>
      <c r="F8" s="231"/>
      <c r="G8" s="271" t="s">
        <v>23</v>
      </c>
      <c r="H8" s="271"/>
      <c r="I8" s="268"/>
      <c r="J8" s="175"/>
    </row>
    <row r="9" spans="1:65" x14ac:dyDescent="0.2">
      <c r="A9" s="270" t="s">
        <v>33</v>
      </c>
      <c r="B9" s="271"/>
      <c r="C9" s="555"/>
      <c r="D9" s="555"/>
      <c r="E9" s="555"/>
      <c r="F9" s="231"/>
      <c r="G9" s="271" t="s">
        <v>16</v>
      </c>
      <c r="H9" s="271"/>
      <c r="I9" s="272"/>
      <c r="J9" s="175"/>
    </row>
    <row r="10" spans="1:65" x14ac:dyDescent="0.2">
      <c r="A10" s="270" t="s">
        <v>42</v>
      </c>
      <c r="B10" s="271"/>
      <c r="C10" s="556"/>
      <c r="D10" s="556"/>
      <c r="E10" s="556"/>
      <c r="F10" s="230"/>
      <c r="G10" s="271"/>
      <c r="H10" s="271"/>
      <c r="I10" s="271"/>
      <c r="J10" s="175"/>
    </row>
    <row r="11" spans="1:65" s="224" customFormat="1" ht="3.95" customHeight="1" thickBot="1" x14ac:dyDescent="0.25">
      <c r="A11" s="557"/>
      <c r="B11" s="558"/>
      <c r="C11" s="558"/>
      <c r="D11" s="273"/>
      <c r="E11" s="273"/>
      <c r="F11" s="273"/>
      <c r="G11" s="273"/>
      <c r="H11" s="273"/>
      <c r="I11" s="273"/>
      <c r="J11" s="229"/>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row>
    <row r="12" spans="1:65" s="224" customFormat="1" ht="15.95" customHeight="1" thickBot="1" x14ac:dyDescent="0.25">
      <c r="A12" s="559" t="s">
        <v>140</v>
      </c>
      <c r="B12" s="560"/>
      <c r="C12" s="560"/>
      <c r="D12" s="228" t="s">
        <v>0</v>
      </c>
      <c r="E12" s="226" t="s">
        <v>63</v>
      </c>
      <c r="F12" s="227" t="s">
        <v>66</v>
      </c>
      <c r="G12" s="226" t="s">
        <v>27</v>
      </c>
      <c r="H12" s="559" t="s">
        <v>2</v>
      </c>
      <c r="I12" s="560"/>
      <c r="J12" s="561"/>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row>
    <row r="13" spans="1:65" ht="14.1" customHeight="1" x14ac:dyDescent="0.2">
      <c r="A13" s="537" t="s">
        <v>9</v>
      </c>
      <c r="B13" s="538"/>
      <c r="C13" s="538"/>
      <c r="D13" s="223">
        <v>6</v>
      </c>
      <c r="E13" s="188"/>
      <c r="F13" s="188"/>
      <c r="G13" s="188"/>
      <c r="H13" s="479"/>
      <c r="I13" s="479"/>
      <c r="J13" s="513"/>
    </row>
    <row r="14" spans="1:65" ht="14.1" customHeight="1" x14ac:dyDescent="0.2">
      <c r="A14" s="562" t="s">
        <v>126</v>
      </c>
      <c r="B14" s="563"/>
      <c r="C14" s="563"/>
      <c r="D14" s="222">
        <v>12</v>
      </c>
      <c r="E14" s="193"/>
      <c r="F14" s="193"/>
      <c r="G14" s="193"/>
      <c r="H14" s="493"/>
      <c r="I14" s="493"/>
      <c r="J14" s="499"/>
    </row>
    <row r="15" spans="1:65" ht="14.1" customHeight="1" x14ac:dyDescent="0.2">
      <c r="A15" s="550" t="s">
        <v>139</v>
      </c>
      <c r="B15" s="551"/>
      <c r="C15" s="552"/>
      <c r="D15" s="222">
        <v>12</v>
      </c>
      <c r="E15" s="193"/>
      <c r="F15" s="193"/>
      <c r="G15" s="193"/>
      <c r="H15" s="493"/>
      <c r="I15" s="493"/>
      <c r="J15" s="499"/>
    </row>
    <row r="16" spans="1:65" ht="14.1" customHeight="1" x14ac:dyDescent="0.2">
      <c r="A16" s="546" t="s">
        <v>124</v>
      </c>
      <c r="B16" s="547"/>
      <c r="C16" s="547"/>
      <c r="D16" s="222">
        <v>5</v>
      </c>
      <c r="E16" s="193"/>
      <c r="F16" s="193"/>
      <c r="G16" s="193"/>
      <c r="H16" s="493"/>
      <c r="I16" s="493"/>
      <c r="J16" s="499"/>
    </row>
    <row r="17" spans="1:10" s="271" customFormat="1" ht="14.1" customHeight="1" x14ac:dyDescent="0.2">
      <c r="A17" s="546" t="s">
        <v>123</v>
      </c>
      <c r="B17" s="547"/>
      <c r="C17" s="547"/>
      <c r="D17" s="222">
        <v>10</v>
      </c>
      <c r="E17" s="193"/>
      <c r="F17" s="193"/>
      <c r="G17" s="193"/>
      <c r="H17" s="493"/>
      <c r="I17" s="493"/>
      <c r="J17" s="499"/>
    </row>
    <row r="18" spans="1:10" s="271" customFormat="1" ht="14.1" customHeight="1" thickBot="1" x14ac:dyDescent="0.25">
      <c r="A18" s="548" t="s">
        <v>122</v>
      </c>
      <c r="B18" s="549"/>
      <c r="C18" s="549"/>
      <c r="D18" s="221">
        <v>10</v>
      </c>
      <c r="E18" s="207"/>
      <c r="F18" s="207"/>
      <c r="G18" s="207"/>
      <c r="H18" s="519"/>
      <c r="I18" s="519"/>
      <c r="J18" s="520"/>
    </row>
    <row r="19" spans="1:10" s="271" customFormat="1" ht="14.1" customHeight="1" thickBot="1" x14ac:dyDescent="0.25">
      <c r="A19" s="465" t="s">
        <v>138</v>
      </c>
      <c r="B19" s="466"/>
      <c r="C19" s="466"/>
      <c r="D19" s="220">
        <v>55</v>
      </c>
      <c r="E19" s="181">
        <f>SUM(E13:E18)-SUM(G13:G18)</f>
        <v>0</v>
      </c>
      <c r="F19" s="180">
        <f>SUM(F13:F18)</f>
        <v>0</v>
      </c>
      <c r="G19" s="189">
        <f>SUM(G13:G18)</f>
        <v>0</v>
      </c>
      <c r="H19" s="468" t="str">
        <f>IF(E19&gt;=40,"Qualified","Not qualified")</f>
        <v>Not qualified</v>
      </c>
      <c r="I19" s="469"/>
      <c r="J19" s="470"/>
    </row>
    <row r="20" spans="1:10" s="271" customFormat="1" ht="15" customHeight="1" thickBot="1" x14ac:dyDescent="0.25">
      <c r="A20" s="541" t="s">
        <v>137</v>
      </c>
      <c r="B20" s="542"/>
      <c r="C20" s="543"/>
      <c r="D20" s="219">
        <v>15</v>
      </c>
      <c r="E20" s="218"/>
      <c r="F20" s="218"/>
      <c r="G20" s="218"/>
      <c r="H20" s="544"/>
      <c r="I20" s="544"/>
      <c r="J20" s="545"/>
    </row>
    <row r="21" spans="1:10" s="271" customFormat="1" ht="14.1" customHeight="1" thickBot="1" x14ac:dyDescent="0.25">
      <c r="A21" s="465" t="s">
        <v>136</v>
      </c>
      <c r="B21" s="466"/>
      <c r="C21" s="466"/>
      <c r="D21" s="217">
        <v>70</v>
      </c>
      <c r="E21" s="181">
        <f>SUM(E13:E18,E20)-SUM(G13:G18,G20)</f>
        <v>0</v>
      </c>
      <c r="F21" s="180">
        <f>SUM(F13:F18,F20)</f>
        <v>0</v>
      </c>
      <c r="G21" s="189">
        <f>SUM(G13:G18,G20)</f>
        <v>0</v>
      </c>
      <c r="H21" s="468" t="str">
        <f>IF(E21&gt;=50,"Qualified","Not qualified")</f>
        <v>Not qualified</v>
      </c>
      <c r="I21" s="469"/>
      <c r="J21" s="470"/>
    </row>
    <row r="22" spans="1:10" s="271" customFormat="1" ht="14.1" customHeight="1" thickBot="1" x14ac:dyDescent="0.25">
      <c r="A22" s="531" t="s">
        <v>135</v>
      </c>
      <c r="B22" s="532"/>
      <c r="C22" s="533"/>
      <c r="D22" s="216" t="s">
        <v>128</v>
      </c>
      <c r="E22" s="215" t="s">
        <v>134</v>
      </c>
      <c r="F22" s="216" t="s">
        <v>62</v>
      </c>
      <c r="G22" s="215" t="s">
        <v>27</v>
      </c>
      <c r="H22" s="534" t="s">
        <v>2</v>
      </c>
      <c r="I22" s="535"/>
      <c r="J22" s="536"/>
    </row>
    <row r="23" spans="1:10" s="271" customFormat="1" ht="14.1" customHeight="1" x14ac:dyDescent="0.2">
      <c r="A23" s="537" t="s">
        <v>9</v>
      </c>
      <c r="B23" s="538"/>
      <c r="C23" s="538"/>
      <c r="D23" s="214">
        <v>6</v>
      </c>
      <c r="E23" s="213"/>
      <c r="F23" s="213"/>
      <c r="G23" s="213"/>
      <c r="H23" s="539"/>
      <c r="I23" s="539"/>
      <c r="J23" s="540"/>
    </row>
    <row r="24" spans="1:10" s="271" customFormat="1" ht="14.1" customHeight="1" x14ac:dyDescent="0.2">
      <c r="A24" s="498" t="s">
        <v>126</v>
      </c>
      <c r="B24" s="491"/>
      <c r="C24" s="492"/>
      <c r="D24" s="187">
        <v>12</v>
      </c>
      <c r="E24" s="212"/>
      <c r="F24" s="212"/>
      <c r="G24" s="193"/>
      <c r="H24" s="528"/>
      <c r="I24" s="529"/>
      <c r="J24" s="530"/>
    </row>
    <row r="25" spans="1:10" s="271" customFormat="1" ht="14.1" customHeight="1" x14ac:dyDescent="0.2">
      <c r="A25" s="498" t="s">
        <v>133</v>
      </c>
      <c r="B25" s="491"/>
      <c r="C25" s="492"/>
      <c r="D25" s="187">
        <v>12</v>
      </c>
      <c r="E25" s="212"/>
      <c r="F25" s="212"/>
      <c r="G25" s="193"/>
      <c r="H25" s="528"/>
      <c r="I25" s="529"/>
      <c r="J25" s="530"/>
    </row>
    <row r="26" spans="1:10" s="271" customFormat="1" ht="14.1" customHeight="1" x14ac:dyDescent="0.2">
      <c r="A26" s="500" t="s">
        <v>124</v>
      </c>
      <c r="B26" s="501"/>
      <c r="C26" s="502"/>
      <c r="D26" s="187">
        <v>10</v>
      </c>
      <c r="E26" s="193"/>
      <c r="F26" s="193"/>
      <c r="G26" s="193"/>
      <c r="H26" s="528"/>
      <c r="I26" s="529"/>
      <c r="J26" s="530"/>
    </row>
    <row r="27" spans="1:10" s="271" customFormat="1" ht="14.1" customHeight="1" x14ac:dyDescent="0.2">
      <c r="A27" s="498" t="s">
        <v>123</v>
      </c>
      <c r="B27" s="491"/>
      <c r="C27" s="492"/>
      <c r="D27" s="187">
        <v>20</v>
      </c>
      <c r="E27" s="184"/>
      <c r="F27" s="184"/>
      <c r="G27" s="184"/>
      <c r="H27" s="503"/>
      <c r="I27" s="503"/>
      <c r="J27" s="504"/>
    </row>
    <row r="28" spans="1:10" s="271" customFormat="1" ht="14.1" customHeight="1" x14ac:dyDescent="0.2">
      <c r="A28" s="498" t="s">
        <v>122</v>
      </c>
      <c r="B28" s="491"/>
      <c r="C28" s="492"/>
      <c r="D28" s="187">
        <v>10</v>
      </c>
      <c r="E28" s="193"/>
      <c r="F28" s="193"/>
      <c r="G28" s="193"/>
      <c r="H28" s="493"/>
      <c r="I28" s="493"/>
      <c r="J28" s="499"/>
    </row>
    <row r="29" spans="1:10" s="271" customFormat="1" ht="14.1" customHeight="1" thickBot="1" x14ac:dyDescent="0.25">
      <c r="A29" s="526" t="s">
        <v>121</v>
      </c>
      <c r="B29" s="494"/>
      <c r="C29" s="527"/>
      <c r="D29" s="208">
        <v>15</v>
      </c>
      <c r="E29" s="207"/>
      <c r="F29" s="207"/>
      <c r="G29" s="207"/>
      <c r="H29" s="519"/>
      <c r="I29" s="519"/>
      <c r="J29" s="520"/>
    </row>
    <row r="30" spans="1:10" s="271" customFormat="1" ht="14.1" customHeight="1" thickBot="1" x14ac:dyDescent="0.25">
      <c r="A30" s="521" t="s">
        <v>132</v>
      </c>
      <c r="B30" s="522"/>
      <c r="C30" s="522"/>
      <c r="D30" s="206">
        <v>85</v>
      </c>
      <c r="E30" s="206">
        <f>SUM(E23:E29)-SUM(G23:G29)</f>
        <v>0</v>
      </c>
      <c r="F30" s="211">
        <f>SUM(F23:F29)</f>
        <v>0</v>
      </c>
      <c r="G30" s="210">
        <f>SUM(G23:G29)</f>
        <v>0</v>
      </c>
      <c r="H30" s="523" t="str">
        <f>IF(E30&gt;=65,"Qualified","Not qualified")</f>
        <v>Not qualified</v>
      </c>
      <c r="I30" s="524"/>
      <c r="J30" s="525"/>
    </row>
    <row r="31" spans="1:10" s="271" customFormat="1" ht="14.1" customHeight="1" x14ac:dyDescent="0.2">
      <c r="A31" s="476" t="s">
        <v>119</v>
      </c>
      <c r="B31" s="477"/>
      <c r="C31" s="478"/>
      <c r="D31" s="197">
        <v>20</v>
      </c>
      <c r="E31" s="209"/>
      <c r="F31" s="209"/>
      <c r="G31" s="209"/>
      <c r="H31" s="514"/>
      <c r="I31" s="514"/>
      <c r="J31" s="515"/>
    </row>
    <row r="32" spans="1:10" s="271" customFormat="1" ht="24.95" customHeight="1" thickBot="1" x14ac:dyDescent="0.25">
      <c r="A32" s="516" t="s">
        <v>131</v>
      </c>
      <c r="B32" s="517"/>
      <c r="C32" s="518"/>
      <c r="D32" s="207">
        <v>15</v>
      </c>
      <c r="E32" s="207"/>
      <c r="F32" s="207"/>
      <c r="G32" s="207"/>
      <c r="H32" s="519"/>
      <c r="I32" s="519"/>
      <c r="J32" s="520"/>
    </row>
    <row r="33" spans="1:10" s="271" customFormat="1" ht="14.1" customHeight="1" thickBot="1" x14ac:dyDescent="0.25">
      <c r="A33" s="521" t="s">
        <v>130</v>
      </c>
      <c r="B33" s="522"/>
      <c r="C33" s="522"/>
      <c r="D33" s="204">
        <f>SUM(D31:D32)</f>
        <v>35</v>
      </c>
      <c r="E33" s="206">
        <f>SUM(E23:E29,E31:E32)-SUM(G23:G29,G31:G32)</f>
        <v>0</v>
      </c>
      <c r="F33" s="205">
        <f>SUM(F23:F29,F31:F32)</f>
        <v>0</v>
      </c>
      <c r="G33" s="204">
        <f>SUM(G23:G29,G31:G32)</f>
        <v>0</v>
      </c>
      <c r="H33" s="523" t="str">
        <f>IF(E33&gt;=120,"Qualified","Not qualified")</f>
        <v>Not qualified</v>
      </c>
      <c r="I33" s="524"/>
      <c r="J33" s="525"/>
    </row>
    <row r="34" spans="1:10" s="271" customFormat="1" ht="14.1" customHeight="1" thickBot="1" x14ac:dyDescent="0.25">
      <c r="A34" s="505" t="s">
        <v>129</v>
      </c>
      <c r="B34" s="506"/>
      <c r="C34" s="506"/>
      <c r="D34" s="203" t="s">
        <v>128</v>
      </c>
      <c r="E34" s="202" t="s">
        <v>127</v>
      </c>
      <c r="F34" s="201" t="s">
        <v>66</v>
      </c>
      <c r="G34" s="200" t="s">
        <v>27</v>
      </c>
      <c r="H34" s="507" t="s">
        <v>2</v>
      </c>
      <c r="I34" s="508"/>
      <c r="J34" s="509"/>
    </row>
    <row r="35" spans="1:10" s="271" customFormat="1" ht="14.1" customHeight="1" x14ac:dyDescent="0.2">
      <c r="A35" s="510" t="s">
        <v>9</v>
      </c>
      <c r="B35" s="511"/>
      <c r="C35" s="512"/>
      <c r="D35" s="199">
        <v>6</v>
      </c>
      <c r="E35" s="198"/>
      <c r="F35" s="198"/>
      <c r="G35" s="197"/>
      <c r="H35" s="479"/>
      <c r="I35" s="479"/>
      <c r="J35" s="513"/>
    </row>
    <row r="36" spans="1:10" s="271" customFormat="1" ht="14.1" customHeight="1" x14ac:dyDescent="0.2">
      <c r="A36" s="498" t="s">
        <v>126</v>
      </c>
      <c r="B36" s="491"/>
      <c r="C36" s="492"/>
      <c r="D36" s="196">
        <v>12</v>
      </c>
      <c r="E36" s="195"/>
      <c r="F36" s="195"/>
      <c r="G36" s="194"/>
      <c r="H36" s="493"/>
      <c r="I36" s="493"/>
      <c r="J36" s="499"/>
    </row>
    <row r="37" spans="1:10" s="271" customFormat="1" ht="14.1" customHeight="1" x14ac:dyDescent="0.2">
      <c r="A37" s="498" t="s">
        <v>125</v>
      </c>
      <c r="B37" s="491"/>
      <c r="C37" s="492"/>
      <c r="D37" s="187">
        <v>12</v>
      </c>
      <c r="E37" s="193"/>
      <c r="F37" s="193"/>
      <c r="G37" s="193"/>
      <c r="H37" s="493"/>
      <c r="I37" s="493"/>
      <c r="J37" s="499"/>
    </row>
    <row r="38" spans="1:10" s="271" customFormat="1" ht="14.1" customHeight="1" x14ac:dyDescent="0.2">
      <c r="A38" s="500" t="s">
        <v>124</v>
      </c>
      <c r="B38" s="501"/>
      <c r="C38" s="502"/>
      <c r="D38" s="187">
        <v>10</v>
      </c>
      <c r="E38" s="184"/>
      <c r="F38" s="184"/>
      <c r="G38" s="184"/>
      <c r="H38" s="503"/>
      <c r="I38" s="503"/>
      <c r="J38" s="504"/>
    </row>
    <row r="39" spans="1:10" s="271" customFormat="1" ht="14.1" customHeight="1" x14ac:dyDescent="0.2">
      <c r="A39" s="498" t="s">
        <v>123</v>
      </c>
      <c r="B39" s="491"/>
      <c r="C39" s="492"/>
      <c r="D39" s="187">
        <v>20</v>
      </c>
      <c r="E39" s="193"/>
      <c r="F39" s="193"/>
      <c r="G39" s="193"/>
      <c r="H39" s="493"/>
      <c r="I39" s="493"/>
      <c r="J39" s="499"/>
    </row>
    <row r="40" spans="1:10" s="271" customFormat="1" ht="15" customHeight="1" x14ac:dyDescent="0.2">
      <c r="A40" s="490" t="s">
        <v>122</v>
      </c>
      <c r="B40" s="491"/>
      <c r="C40" s="492"/>
      <c r="D40" s="187">
        <v>10</v>
      </c>
      <c r="E40" s="193"/>
      <c r="F40" s="193"/>
      <c r="G40" s="193"/>
      <c r="H40" s="493"/>
      <c r="I40" s="493"/>
      <c r="J40" s="493"/>
    </row>
    <row r="41" spans="1:10" s="271" customFormat="1" ht="13.5" thickBot="1" x14ac:dyDescent="0.25">
      <c r="A41" s="494" t="s">
        <v>121</v>
      </c>
      <c r="B41" s="494"/>
      <c r="C41" s="494"/>
      <c r="D41" s="192">
        <v>15</v>
      </c>
      <c r="E41" s="191"/>
      <c r="F41" s="190"/>
      <c r="G41" s="190"/>
      <c r="H41" s="495"/>
      <c r="I41" s="496"/>
      <c r="J41" s="497"/>
    </row>
    <row r="42" spans="1:10" s="271" customFormat="1" ht="14.1" customHeight="1" thickBot="1" x14ac:dyDescent="0.25">
      <c r="A42" s="465" t="s">
        <v>120</v>
      </c>
      <c r="B42" s="466"/>
      <c r="C42" s="466"/>
      <c r="D42" s="181">
        <v>85</v>
      </c>
      <c r="E42" s="181">
        <f>SUM(E35:E41)-SUM(G35:G41)</f>
        <v>0</v>
      </c>
      <c r="F42" s="180">
        <f>SUM(F35:F41)</f>
        <v>0</v>
      </c>
      <c r="G42" s="189">
        <f>SUM(G35:G41)</f>
        <v>0</v>
      </c>
      <c r="H42" s="468" t="str">
        <f>IF(E42&gt;=65,"Qualified","Not qualified")</f>
        <v>Not qualified</v>
      </c>
      <c r="I42" s="469"/>
      <c r="J42" s="470"/>
    </row>
    <row r="43" spans="1:10" s="271" customFormat="1" ht="14.1" customHeight="1" x14ac:dyDescent="0.2">
      <c r="A43" s="476" t="s">
        <v>119</v>
      </c>
      <c r="B43" s="477"/>
      <c r="C43" s="478"/>
      <c r="D43" s="188">
        <v>20</v>
      </c>
      <c r="E43" s="188"/>
      <c r="F43" s="188"/>
      <c r="G43" s="188"/>
      <c r="H43" s="479"/>
      <c r="I43" s="479"/>
      <c r="J43" s="479"/>
    </row>
    <row r="44" spans="1:10" s="271" customFormat="1" ht="14.1" customHeight="1" x14ac:dyDescent="0.2">
      <c r="A44" s="480" t="s">
        <v>118</v>
      </c>
      <c r="B44" s="481"/>
      <c r="C44" s="482"/>
      <c r="D44" s="193">
        <v>20</v>
      </c>
      <c r="E44" s="186"/>
      <c r="F44" s="185"/>
      <c r="G44" s="184"/>
      <c r="H44" s="483"/>
      <c r="I44" s="484"/>
      <c r="J44" s="485"/>
    </row>
    <row r="45" spans="1:10" s="271" customFormat="1" ht="24" customHeight="1" thickBot="1" x14ac:dyDescent="0.25">
      <c r="A45" s="486" t="s">
        <v>117</v>
      </c>
      <c r="B45" s="487"/>
      <c r="C45" s="488"/>
      <c r="D45" s="182">
        <v>15</v>
      </c>
      <c r="E45" s="183"/>
      <c r="F45" s="182"/>
      <c r="G45" s="182"/>
      <c r="H45" s="489"/>
      <c r="I45" s="489"/>
      <c r="J45" s="489"/>
    </row>
    <row r="46" spans="1:10" s="271" customFormat="1" ht="16.5" thickBot="1" x14ac:dyDescent="0.25">
      <c r="A46" s="465" t="s">
        <v>116</v>
      </c>
      <c r="B46" s="466"/>
      <c r="C46" s="467"/>
      <c r="D46" s="181">
        <f>SUM(D43:D45)</f>
        <v>55</v>
      </c>
      <c r="E46" s="181">
        <f>SUM(E35:E41,E43:E45)-SUM(G35:G41,G43:G45)</f>
        <v>0</v>
      </c>
      <c r="F46" s="180">
        <f>SUM(F35:F41,F43:F45)</f>
        <v>0</v>
      </c>
      <c r="G46" s="179">
        <f>SUM(G35:G41,G43:G45)</f>
        <v>0</v>
      </c>
      <c r="H46" s="468" t="str">
        <f>IF(E46&gt;=140,"Qualified","Not qualified")</f>
        <v>Not qualified</v>
      </c>
      <c r="I46" s="469"/>
      <c r="J46" s="470"/>
    </row>
    <row r="47" spans="1:10" s="271" customFormat="1" ht="20.100000000000001" customHeight="1" x14ac:dyDescent="0.2">
      <c r="A47" s="178"/>
      <c r="B47" s="177"/>
      <c r="C47" s="177"/>
      <c r="D47" s="177"/>
      <c r="G47" s="177"/>
      <c r="H47" s="177"/>
      <c r="I47" s="177"/>
      <c r="J47" s="175"/>
    </row>
    <row r="48" spans="1:10" s="271" customFormat="1" x14ac:dyDescent="0.2">
      <c r="A48" s="471" t="str">
        <f>CONCATENATE("Judge: ",Info!$B$7)</f>
        <v xml:space="preserve">Judge: </v>
      </c>
      <c r="B48" s="472"/>
      <c r="C48" s="472"/>
      <c r="G48" s="271" t="str">
        <f>CONCATENATE("Trial secretary:",Info!$B$9)</f>
        <v>Trial secretary:</v>
      </c>
      <c r="J48" s="175"/>
    </row>
    <row r="49" spans="1:10" s="271" customFormat="1" x14ac:dyDescent="0.2">
      <c r="A49" s="270"/>
      <c r="J49" s="175"/>
    </row>
    <row r="50" spans="1:10" s="271" customFormat="1" ht="13.5" thickBot="1" x14ac:dyDescent="0.25">
      <c r="A50" s="473"/>
      <c r="B50" s="474"/>
      <c r="C50" s="474"/>
      <c r="D50" s="474"/>
      <c r="E50" s="474"/>
      <c r="F50" s="474"/>
      <c r="G50" s="474"/>
      <c r="H50" s="474"/>
      <c r="I50" s="474"/>
      <c r="J50" s="475"/>
    </row>
    <row r="51" spans="1:10" s="271" customFormat="1" x14ac:dyDescent="0.2"/>
    <row r="52" spans="1:10" s="271" customFormat="1" x14ac:dyDescent="0.2"/>
    <row r="53" spans="1:10" s="271" customFormat="1" x14ac:dyDescent="0.2"/>
    <row r="54" spans="1:10" s="271" customFormat="1" x14ac:dyDescent="0.2"/>
    <row r="55" spans="1:10" s="271" customFormat="1" x14ac:dyDescent="0.2"/>
    <row r="56" spans="1:10" s="271" customFormat="1" x14ac:dyDescent="0.2"/>
    <row r="57" spans="1:10" s="271" customFormat="1" x14ac:dyDescent="0.2"/>
    <row r="58" spans="1:10" s="271" customFormat="1" x14ac:dyDescent="0.2"/>
    <row r="59" spans="1:10" s="271" customFormat="1" x14ac:dyDescent="0.2"/>
    <row r="60" spans="1:10" s="271" customFormat="1" x14ac:dyDescent="0.2"/>
    <row r="61" spans="1:10" s="271" customFormat="1" x14ac:dyDescent="0.2"/>
    <row r="62" spans="1:10" s="271" customFormat="1" x14ac:dyDescent="0.2"/>
    <row r="63" spans="1:10" s="271" customFormat="1" x14ac:dyDescent="0.2"/>
    <row r="64" spans="1:10" s="271" customFormat="1" x14ac:dyDescent="0.2"/>
    <row r="65" s="271" customFormat="1" x14ac:dyDescent="0.2"/>
    <row r="66" s="271" customFormat="1" x14ac:dyDescent="0.2"/>
    <row r="67" s="271" customFormat="1" x14ac:dyDescent="0.2"/>
    <row r="68" s="271" customFormat="1" x14ac:dyDescent="0.2"/>
    <row r="69" s="271" customFormat="1" x14ac:dyDescent="0.2"/>
    <row r="70" s="271" customFormat="1" x14ac:dyDescent="0.2"/>
    <row r="71" s="271" customFormat="1" x14ac:dyDescent="0.2"/>
    <row r="72" s="271" customFormat="1" x14ac:dyDescent="0.2"/>
    <row r="73" s="271" customFormat="1" x14ac:dyDescent="0.2"/>
    <row r="74" s="271" customFormat="1" x14ac:dyDescent="0.2"/>
    <row r="75" s="271" customFormat="1" x14ac:dyDescent="0.2"/>
    <row r="76" s="271" customFormat="1" x14ac:dyDescent="0.2"/>
    <row r="77" s="271" customFormat="1" x14ac:dyDescent="0.2"/>
    <row r="78" s="271" customFormat="1" x14ac:dyDescent="0.2"/>
    <row r="79" s="271" customFormat="1" x14ac:dyDescent="0.2"/>
    <row r="80" s="271" customFormat="1" x14ac:dyDescent="0.2"/>
    <row r="81" s="271" customFormat="1" x14ac:dyDescent="0.2"/>
    <row r="82" s="271" customFormat="1" x14ac:dyDescent="0.2"/>
    <row r="83" s="271" customFormat="1" x14ac:dyDescent="0.2"/>
    <row r="84" s="271" customFormat="1" x14ac:dyDescent="0.2"/>
    <row r="85" s="271" customFormat="1" x14ac:dyDescent="0.2"/>
    <row r="86" s="271" customFormat="1" x14ac:dyDescent="0.2"/>
    <row r="87" s="271" customFormat="1" x14ac:dyDescent="0.2"/>
    <row r="88" s="271" customFormat="1" x14ac:dyDescent="0.2"/>
    <row r="89" s="271" customFormat="1" x14ac:dyDescent="0.2"/>
    <row r="90" s="271" customFormat="1" x14ac:dyDescent="0.2"/>
    <row r="91" s="271" customFormat="1" x14ac:dyDescent="0.2"/>
    <row r="92" s="271" customFormat="1" x14ac:dyDescent="0.2"/>
    <row r="93" s="271" customFormat="1" x14ac:dyDescent="0.2"/>
    <row r="94" s="271" customFormat="1" x14ac:dyDescent="0.2"/>
    <row r="95" s="271" customFormat="1" x14ac:dyDescent="0.2"/>
    <row r="96" s="271" customFormat="1" x14ac:dyDescent="0.2"/>
    <row r="97" s="271" customFormat="1" x14ac:dyDescent="0.2"/>
    <row r="98" s="271" customFormat="1" x14ac:dyDescent="0.2"/>
    <row r="99" s="271" customFormat="1" x14ac:dyDescent="0.2"/>
    <row r="100" s="271" customFormat="1" x14ac:dyDescent="0.2"/>
    <row r="101" s="271" customFormat="1" x14ac:dyDescent="0.2"/>
    <row r="102" s="271" customFormat="1" x14ac:dyDescent="0.2"/>
    <row r="103" s="271" customFormat="1" x14ac:dyDescent="0.2"/>
    <row r="104" s="271" customFormat="1" x14ac:dyDescent="0.2"/>
    <row r="105" s="271" customFormat="1" x14ac:dyDescent="0.2"/>
    <row r="106" s="271" customFormat="1" x14ac:dyDescent="0.2"/>
    <row r="107" s="271" customFormat="1" x14ac:dyDescent="0.2"/>
    <row r="108" s="271" customFormat="1" x14ac:dyDescent="0.2"/>
    <row r="109" s="271" customFormat="1" x14ac:dyDescent="0.2"/>
    <row r="110" s="271" customFormat="1" x14ac:dyDescent="0.2"/>
    <row r="111" s="271" customFormat="1" x14ac:dyDescent="0.2"/>
    <row r="112" s="271" customFormat="1" x14ac:dyDescent="0.2"/>
    <row r="113" s="271" customFormat="1" x14ac:dyDescent="0.2"/>
    <row r="114" s="271" customFormat="1" x14ac:dyDescent="0.2"/>
    <row r="115" s="271" customFormat="1" x14ac:dyDescent="0.2"/>
    <row r="116" s="271" customFormat="1" x14ac:dyDescent="0.2"/>
    <row r="117" s="271" customFormat="1" x14ac:dyDescent="0.2"/>
    <row r="118" s="271" customFormat="1" x14ac:dyDescent="0.2"/>
    <row r="119" s="271" customFormat="1" x14ac:dyDescent="0.2"/>
    <row r="120" s="271" customFormat="1" x14ac:dyDescent="0.2"/>
    <row r="121" s="271" customFormat="1" x14ac:dyDescent="0.2"/>
    <row r="122" s="271" customFormat="1" x14ac:dyDescent="0.2"/>
    <row r="123" s="271" customFormat="1" x14ac:dyDescent="0.2"/>
    <row r="124" s="271" customFormat="1" x14ac:dyDescent="0.2"/>
    <row r="125" s="271" customFormat="1" x14ac:dyDescent="0.2"/>
    <row r="126" s="271" customFormat="1" x14ac:dyDescent="0.2"/>
    <row r="127" s="271" customFormat="1" x14ac:dyDescent="0.2"/>
    <row r="128" s="271" customFormat="1" x14ac:dyDescent="0.2"/>
    <row r="129" s="271" customFormat="1" x14ac:dyDescent="0.2"/>
    <row r="130" s="271" customFormat="1" x14ac:dyDescent="0.2"/>
    <row r="131" s="271" customFormat="1" x14ac:dyDescent="0.2"/>
    <row r="132" s="271" customFormat="1" x14ac:dyDescent="0.2"/>
    <row r="133" s="271" customFormat="1" x14ac:dyDescent="0.2"/>
    <row r="134" s="271" customFormat="1" x14ac:dyDescent="0.2"/>
    <row r="135" s="271" customFormat="1" x14ac:dyDescent="0.2"/>
    <row r="136" s="271" customFormat="1" x14ac:dyDescent="0.2"/>
    <row r="137" s="271" customFormat="1" x14ac:dyDescent="0.2"/>
    <row r="138" s="271" customFormat="1" x14ac:dyDescent="0.2"/>
    <row r="139" s="271" customFormat="1" x14ac:dyDescent="0.2"/>
    <row r="140" s="271" customFormat="1" x14ac:dyDescent="0.2"/>
    <row r="141" s="271" customFormat="1" x14ac:dyDescent="0.2"/>
  </sheetData>
  <sheetProtection password="CC1E" sheet="1" objects="1" scenarios="1" selectLockedCells="1"/>
  <mergeCells count="83">
    <mergeCell ref="A46:C46"/>
    <mergeCell ref="H46:J46"/>
    <mergeCell ref="A48:C48"/>
    <mergeCell ref="A50:J50"/>
    <mergeCell ref="A43:C43"/>
    <mergeCell ref="H43:J43"/>
    <mergeCell ref="A44:C44"/>
    <mergeCell ref="H44:J44"/>
    <mergeCell ref="A45:C45"/>
    <mergeCell ref="H45:J45"/>
    <mergeCell ref="A40:C40"/>
    <mergeCell ref="H40:J40"/>
    <mergeCell ref="A41:C41"/>
    <mergeCell ref="H41:J41"/>
    <mergeCell ref="A42:C42"/>
    <mergeCell ref="H42:J42"/>
    <mergeCell ref="A37:C37"/>
    <mergeCell ref="H37:J37"/>
    <mergeCell ref="A38:C38"/>
    <mergeCell ref="H38:J38"/>
    <mergeCell ref="A39:C39"/>
    <mergeCell ref="H39:J39"/>
    <mergeCell ref="A34:C34"/>
    <mergeCell ref="H34:J34"/>
    <mergeCell ref="A35:C35"/>
    <mergeCell ref="H35:J35"/>
    <mergeCell ref="A36:C36"/>
    <mergeCell ref="H36:J36"/>
    <mergeCell ref="A31:C31"/>
    <mergeCell ref="H31:J31"/>
    <mergeCell ref="A32:C32"/>
    <mergeCell ref="H32:J32"/>
    <mergeCell ref="A33:C33"/>
    <mergeCell ref="H33:J33"/>
    <mergeCell ref="A28:C28"/>
    <mergeCell ref="H28:J28"/>
    <mergeCell ref="A29:C29"/>
    <mergeCell ref="H29:J29"/>
    <mergeCell ref="A30:C30"/>
    <mergeCell ref="H30:J30"/>
    <mergeCell ref="A25:C25"/>
    <mergeCell ref="H25:J25"/>
    <mergeCell ref="A26:C26"/>
    <mergeCell ref="H26:J26"/>
    <mergeCell ref="A27:C27"/>
    <mergeCell ref="H27:J27"/>
    <mergeCell ref="A22:C22"/>
    <mergeCell ref="H22:J22"/>
    <mergeCell ref="A23:C23"/>
    <mergeCell ref="H23:J23"/>
    <mergeCell ref="A24:C24"/>
    <mergeCell ref="H24:J24"/>
    <mergeCell ref="A19:C19"/>
    <mergeCell ref="H19:J19"/>
    <mergeCell ref="A20:C20"/>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C5:D9 I5:I8">
    <cfRule type="containsBlanks" dxfId="224" priority="5">
      <formula>LEN(TRIM(C5))=0</formula>
    </cfRule>
  </conditionalFormatting>
  <conditionalFormatting sqref="C10:D10">
    <cfRule type="cellIs" dxfId="223" priority="3" operator="equal">
      <formula>"Female"</formula>
    </cfRule>
    <cfRule type="cellIs" dxfId="222" priority="4" operator="equal">
      <formula>"Male"</formula>
    </cfRule>
  </conditionalFormatting>
  <conditionalFormatting sqref="I9">
    <cfRule type="cellIs" dxfId="221" priority="1" operator="equal">
      <formula>"Whistle"</formula>
    </cfRule>
    <cfRule type="cellIs" dxfId="220" priority="2" operator="equal">
      <formula>"Voice"</formula>
    </cfRule>
  </conditionalFormatting>
  <dataValidations disablePrompts="1" count="5">
    <dataValidation type="list" allowBlank="1" showInputMessage="1" showErrorMessage="1" sqref="D45">
      <formula1>"5,7,9,11,13,15"</formula1>
    </dataValidation>
    <dataValidation type="list" allowBlank="1" showInputMessage="1" showErrorMessage="1" sqref="D32">
      <formula1>"10,12,13,14,15"</formula1>
    </dataValidation>
    <dataValidation type="list" allowBlank="1" showInputMessage="1" showErrorMessage="1" sqref="D31 D43:D44">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BM141"/>
  <sheetViews>
    <sheetView view="pageLayout" topLeftCell="A32" zoomScale="150" zoomScaleNormal="200" zoomScalePageLayoutView="150" workbookViewId="0">
      <selection activeCell="E32" sqref="E32"/>
    </sheetView>
  </sheetViews>
  <sheetFormatPr defaultColWidth="9.140625" defaultRowHeight="12.75" x14ac:dyDescent="0.2"/>
  <cols>
    <col min="1" max="1" width="2.42578125" style="173" customWidth="1"/>
    <col min="2" max="2" width="9.140625" style="173" customWidth="1"/>
    <col min="3" max="3" width="15.85546875" style="173" customWidth="1"/>
    <col min="4" max="4" width="7.140625" style="173" customWidth="1"/>
    <col min="5" max="5" width="7" style="173" customWidth="1"/>
    <col min="6" max="6" width="6.42578125" style="173" customWidth="1"/>
    <col min="7" max="7" width="4.85546875" style="173" customWidth="1"/>
    <col min="8" max="8" width="4.42578125" style="173" customWidth="1"/>
    <col min="9" max="9" width="21.7109375" style="173" customWidth="1"/>
    <col min="10" max="10" width="8.28515625" style="173" customWidth="1"/>
    <col min="11" max="65" width="9.140625" style="271"/>
    <col min="66" max="16384" width="9.140625" style="173"/>
  </cols>
  <sheetData>
    <row r="1" spans="1:65" ht="30.75" customHeight="1" x14ac:dyDescent="0.2">
      <c r="A1" s="235"/>
      <c r="B1" s="564" t="s">
        <v>8</v>
      </c>
      <c r="C1" s="564"/>
      <c r="D1" s="564"/>
      <c r="E1" s="564"/>
      <c r="F1" s="564"/>
      <c r="G1" s="564"/>
      <c r="H1" s="564"/>
      <c r="I1" s="564"/>
      <c r="J1" s="565"/>
    </row>
    <row r="2" spans="1:65" ht="23.1" customHeight="1" x14ac:dyDescent="0.2">
      <c r="A2" s="234"/>
      <c r="B2" s="566" t="s">
        <v>141</v>
      </c>
      <c r="C2" s="566"/>
      <c r="D2" s="566"/>
      <c r="E2" s="566"/>
      <c r="F2" s="566"/>
      <c r="G2" s="566"/>
      <c r="H2" s="566"/>
      <c r="I2" s="566"/>
      <c r="J2" s="567"/>
    </row>
    <row r="3" spans="1:65" ht="15.95" customHeight="1" x14ac:dyDescent="0.2">
      <c r="A3" s="568" t="str">
        <f>CONCATENATE("Organizing club: ",Info!$B$3)</f>
        <v xml:space="preserve">Organizing club: </v>
      </c>
      <c r="B3" s="569"/>
      <c r="C3" s="569"/>
      <c r="D3" s="569"/>
      <c r="E3" s="569"/>
      <c r="F3" s="269"/>
      <c r="G3" s="271"/>
      <c r="H3" s="271" t="str">
        <f>CONCATENATE("Date: ",Info!$B$4)</f>
        <v xml:space="preserve">Date: </v>
      </c>
      <c r="I3" s="232"/>
      <c r="J3" s="175"/>
    </row>
    <row r="4" spans="1:65" ht="2.1" customHeight="1" x14ac:dyDescent="0.2">
      <c r="A4" s="570"/>
      <c r="B4" s="571"/>
      <c r="C4" s="571"/>
      <c r="D4" s="271"/>
      <c r="E4" s="271"/>
      <c r="F4" s="271"/>
      <c r="G4" s="271"/>
      <c r="H4" s="271"/>
      <c r="I4" s="271"/>
      <c r="J4" s="175"/>
    </row>
    <row r="5" spans="1:65" x14ac:dyDescent="0.2">
      <c r="A5" s="270" t="s">
        <v>21</v>
      </c>
      <c r="B5" s="271"/>
      <c r="C5" s="553"/>
      <c r="D5" s="553"/>
      <c r="E5" s="553"/>
      <c r="F5" s="231"/>
      <c r="G5" s="271" t="s">
        <v>24</v>
      </c>
      <c r="H5" s="271"/>
      <c r="I5" s="268"/>
      <c r="J5" s="175"/>
    </row>
    <row r="6" spans="1:65" x14ac:dyDescent="0.2">
      <c r="A6" s="270" t="s">
        <v>22</v>
      </c>
      <c r="B6" s="271"/>
      <c r="C6" s="553"/>
      <c r="D6" s="553"/>
      <c r="E6" s="553"/>
      <c r="F6" s="231"/>
      <c r="G6" s="271" t="s">
        <v>25</v>
      </c>
      <c r="H6" s="271"/>
      <c r="I6" s="268"/>
      <c r="J6" s="175"/>
    </row>
    <row r="7" spans="1:65" x14ac:dyDescent="0.2">
      <c r="A7" s="270" t="s">
        <v>31</v>
      </c>
      <c r="B7" s="271"/>
      <c r="C7" s="553"/>
      <c r="D7" s="553"/>
      <c r="E7" s="553"/>
      <c r="F7" s="231"/>
      <c r="G7" s="271" t="s">
        <v>34</v>
      </c>
      <c r="H7" s="271"/>
      <c r="I7" s="268"/>
      <c r="J7" s="175"/>
    </row>
    <row r="8" spans="1:65" x14ac:dyDescent="0.2">
      <c r="A8" s="270" t="s">
        <v>32</v>
      </c>
      <c r="B8" s="271"/>
      <c r="C8" s="554"/>
      <c r="D8" s="554"/>
      <c r="E8" s="554"/>
      <c r="F8" s="231"/>
      <c r="G8" s="271" t="s">
        <v>23</v>
      </c>
      <c r="H8" s="271"/>
      <c r="I8" s="268"/>
      <c r="J8" s="175"/>
    </row>
    <row r="9" spans="1:65" x14ac:dyDescent="0.2">
      <c r="A9" s="270" t="s">
        <v>33</v>
      </c>
      <c r="B9" s="271"/>
      <c r="C9" s="555"/>
      <c r="D9" s="555"/>
      <c r="E9" s="555"/>
      <c r="F9" s="231"/>
      <c r="G9" s="271" t="s">
        <v>16</v>
      </c>
      <c r="H9" s="271"/>
      <c r="I9" s="272"/>
      <c r="J9" s="175"/>
    </row>
    <row r="10" spans="1:65" x14ac:dyDescent="0.2">
      <c r="A10" s="270" t="s">
        <v>42</v>
      </c>
      <c r="B10" s="271"/>
      <c r="C10" s="556"/>
      <c r="D10" s="556"/>
      <c r="E10" s="556"/>
      <c r="F10" s="230"/>
      <c r="G10" s="271"/>
      <c r="H10" s="271"/>
      <c r="I10" s="271"/>
      <c r="J10" s="175"/>
    </row>
    <row r="11" spans="1:65" s="224" customFormat="1" ht="3.95" customHeight="1" thickBot="1" x14ac:dyDescent="0.25">
      <c r="A11" s="557"/>
      <c r="B11" s="558"/>
      <c r="C11" s="558"/>
      <c r="D11" s="273"/>
      <c r="E11" s="273"/>
      <c r="F11" s="273"/>
      <c r="G11" s="273"/>
      <c r="H11" s="273"/>
      <c r="I11" s="273"/>
      <c r="J11" s="229"/>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row>
    <row r="12" spans="1:65" s="224" customFormat="1" ht="15.95" customHeight="1" thickBot="1" x14ac:dyDescent="0.25">
      <c r="A12" s="559" t="s">
        <v>140</v>
      </c>
      <c r="B12" s="560"/>
      <c r="C12" s="560"/>
      <c r="D12" s="228" t="s">
        <v>0</v>
      </c>
      <c r="E12" s="226" t="s">
        <v>63</v>
      </c>
      <c r="F12" s="227" t="s">
        <v>66</v>
      </c>
      <c r="G12" s="226" t="s">
        <v>27</v>
      </c>
      <c r="H12" s="559" t="s">
        <v>2</v>
      </c>
      <c r="I12" s="560"/>
      <c r="J12" s="561"/>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row>
    <row r="13" spans="1:65" ht="14.1" customHeight="1" x14ac:dyDescent="0.2">
      <c r="A13" s="537" t="s">
        <v>9</v>
      </c>
      <c r="B13" s="538"/>
      <c r="C13" s="538"/>
      <c r="D13" s="223">
        <v>6</v>
      </c>
      <c r="E13" s="188"/>
      <c r="F13" s="188"/>
      <c r="G13" s="188"/>
      <c r="H13" s="479"/>
      <c r="I13" s="479"/>
      <c r="J13" s="513"/>
    </row>
    <row r="14" spans="1:65" ht="14.1" customHeight="1" x14ac:dyDescent="0.2">
      <c r="A14" s="562" t="s">
        <v>126</v>
      </c>
      <c r="B14" s="563"/>
      <c r="C14" s="563"/>
      <c r="D14" s="222">
        <v>12</v>
      </c>
      <c r="E14" s="193"/>
      <c r="F14" s="193"/>
      <c r="G14" s="193"/>
      <c r="H14" s="493"/>
      <c r="I14" s="493"/>
      <c r="J14" s="499"/>
    </row>
    <row r="15" spans="1:65" ht="14.1" customHeight="1" x14ac:dyDescent="0.2">
      <c r="A15" s="550" t="s">
        <v>139</v>
      </c>
      <c r="B15" s="551"/>
      <c r="C15" s="552"/>
      <c r="D15" s="222">
        <v>12</v>
      </c>
      <c r="E15" s="193"/>
      <c r="F15" s="193"/>
      <c r="G15" s="193"/>
      <c r="H15" s="493"/>
      <c r="I15" s="493"/>
      <c r="J15" s="499"/>
    </row>
    <row r="16" spans="1:65" ht="14.1" customHeight="1" x14ac:dyDescent="0.2">
      <c r="A16" s="546" t="s">
        <v>124</v>
      </c>
      <c r="B16" s="547"/>
      <c r="C16" s="547"/>
      <c r="D16" s="222">
        <v>5</v>
      </c>
      <c r="E16" s="193"/>
      <c r="F16" s="193"/>
      <c r="G16" s="193"/>
      <c r="H16" s="493"/>
      <c r="I16" s="493"/>
      <c r="J16" s="499"/>
    </row>
    <row r="17" spans="1:10" s="271" customFormat="1" ht="14.1" customHeight="1" x14ac:dyDescent="0.2">
      <c r="A17" s="546" t="s">
        <v>123</v>
      </c>
      <c r="B17" s="547"/>
      <c r="C17" s="547"/>
      <c r="D17" s="222">
        <v>10</v>
      </c>
      <c r="E17" s="193"/>
      <c r="F17" s="193"/>
      <c r="G17" s="193"/>
      <c r="H17" s="493"/>
      <c r="I17" s="493"/>
      <c r="J17" s="499"/>
    </row>
    <row r="18" spans="1:10" s="271" customFormat="1" ht="14.1" customHeight="1" thickBot="1" x14ac:dyDescent="0.25">
      <c r="A18" s="548" t="s">
        <v>122</v>
      </c>
      <c r="B18" s="549"/>
      <c r="C18" s="549"/>
      <c r="D18" s="221">
        <v>10</v>
      </c>
      <c r="E18" s="207"/>
      <c r="F18" s="207"/>
      <c r="G18" s="207"/>
      <c r="H18" s="519"/>
      <c r="I18" s="519"/>
      <c r="J18" s="520"/>
    </row>
    <row r="19" spans="1:10" s="271" customFormat="1" ht="14.1" customHeight="1" thickBot="1" x14ac:dyDescent="0.25">
      <c r="A19" s="465" t="s">
        <v>138</v>
      </c>
      <c r="B19" s="466"/>
      <c r="C19" s="466"/>
      <c r="D19" s="220">
        <v>55</v>
      </c>
      <c r="E19" s="181">
        <f>SUM(E13:E18)-SUM(G13:G18)</f>
        <v>0</v>
      </c>
      <c r="F19" s="180">
        <f>SUM(F13:F18)</f>
        <v>0</v>
      </c>
      <c r="G19" s="189">
        <f>SUM(G13:G18)</f>
        <v>0</v>
      </c>
      <c r="H19" s="468" t="str">
        <f>IF(E19&gt;=40,"Qualified","Not qualified")</f>
        <v>Not qualified</v>
      </c>
      <c r="I19" s="469"/>
      <c r="J19" s="470"/>
    </row>
    <row r="20" spans="1:10" s="271" customFormat="1" ht="15" customHeight="1" thickBot="1" x14ac:dyDescent="0.25">
      <c r="A20" s="541" t="s">
        <v>137</v>
      </c>
      <c r="B20" s="542"/>
      <c r="C20" s="543"/>
      <c r="D20" s="219">
        <v>15</v>
      </c>
      <c r="E20" s="218"/>
      <c r="F20" s="218"/>
      <c r="G20" s="218"/>
      <c r="H20" s="544"/>
      <c r="I20" s="544"/>
      <c r="J20" s="545"/>
    </row>
    <row r="21" spans="1:10" s="271" customFormat="1" ht="14.1" customHeight="1" thickBot="1" x14ac:dyDescent="0.25">
      <c r="A21" s="465" t="s">
        <v>136</v>
      </c>
      <c r="B21" s="466"/>
      <c r="C21" s="466"/>
      <c r="D21" s="217">
        <v>70</v>
      </c>
      <c r="E21" s="181">
        <f>SUM(E13:E18,E20)-SUM(G13:G18,G20)</f>
        <v>0</v>
      </c>
      <c r="F21" s="180">
        <f>SUM(F13:F18,F20)</f>
        <v>0</v>
      </c>
      <c r="G21" s="189">
        <f>SUM(G13:G18,G20)</f>
        <v>0</v>
      </c>
      <c r="H21" s="468" t="str">
        <f>IF(E21&gt;=50,"Qualified","Not qualified")</f>
        <v>Not qualified</v>
      </c>
      <c r="I21" s="469"/>
      <c r="J21" s="470"/>
    </row>
    <row r="22" spans="1:10" s="271" customFormat="1" ht="14.1" customHeight="1" thickBot="1" x14ac:dyDescent="0.25">
      <c r="A22" s="531" t="s">
        <v>135</v>
      </c>
      <c r="B22" s="532"/>
      <c r="C22" s="533"/>
      <c r="D22" s="216" t="s">
        <v>128</v>
      </c>
      <c r="E22" s="215" t="s">
        <v>134</v>
      </c>
      <c r="F22" s="216" t="s">
        <v>62</v>
      </c>
      <c r="G22" s="215" t="s">
        <v>27</v>
      </c>
      <c r="H22" s="534" t="s">
        <v>2</v>
      </c>
      <c r="I22" s="535"/>
      <c r="J22" s="536"/>
    </row>
    <row r="23" spans="1:10" s="271" customFormat="1" ht="14.1" customHeight="1" x14ac:dyDescent="0.2">
      <c r="A23" s="537" t="s">
        <v>9</v>
      </c>
      <c r="B23" s="538"/>
      <c r="C23" s="538"/>
      <c r="D23" s="214">
        <v>6</v>
      </c>
      <c r="E23" s="213"/>
      <c r="F23" s="213"/>
      <c r="G23" s="213"/>
      <c r="H23" s="539"/>
      <c r="I23" s="539"/>
      <c r="J23" s="540"/>
    </row>
    <row r="24" spans="1:10" s="271" customFormat="1" ht="14.1" customHeight="1" x14ac:dyDescent="0.2">
      <c r="A24" s="498" t="s">
        <v>126</v>
      </c>
      <c r="B24" s="491"/>
      <c r="C24" s="492"/>
      <c r="D24" s="187">
        <v>12</v>
      </c>
      <c r="E24" s="212"/>
      <c r="F24" s="212"/>
      <c r="G24" s="193"/>
      <c r="H24" s="528"/>
      <c r="I24" s="529"/>
      <c r="J24" s="530"/>
    </row>
    <row r="25" spans="1:10" s="271" customFormat="1" ht="14.1" customHeight="1" x14ac:dyDescent="0.2">
      <c r="A25" s="498" t="s">
        <v>133</v>
      </c>
      <c r="B25" s="491"/>
      <c r="C25" s="492"/>
      <c r="D25" s="187">
        <v>12</v>
      </c>
      <c r="E25" s="212"/>
      <c r="F25" s="212"/>
      <c r="G25" s="193"/>
      <c r="H25" s="528"/>
      <c r="I25" s="529"/>
      <c r="J25" s="530"/>
    </row>
    <row r="26" spans="1:10" s="271" customFormat="1" ht="14.1" customHeight="1" x14ac:dyDescent="0.2">
      <c r="A26" s="500" t="s">
        <v>124</v>
      </c>
      <c r="B26" s="501"/>
      <c r="C26" s="502"/>
      <c r="D26" s="187">
        <v>10</v>
      </c>
      <c r="E26" s="193"/>
      <c r="F26" s="193"/>
      <c r="G26" s="193"/>
      <c r="H26" s="528"/>
      <c r="I26" s="529"/>
      <c r="J26" s="530"/>
    </row>
    <row r="27" spans="1:10" s="271" customFormat="1" ht="14.1" customHeight="1" x14ac:dyDescent="0.2">
      <c r="A27" s="498" t="s">
        <v>123</v>
      </c>
      <c r="B27" s="491"/>
      <c r="C27" s="492"/>
      <c r="D27" s="187">
        <v>20</v>
      </c>
      <c r="E27" s="184"/>
      <c r="F27" s="184"/>
      <c r="G27" s="184"/>
      <c r="H27" s="503"/>
      <c r="I27" s="503"/>
      <c r="J27" s="504"/>
    </row>
    <row r="28" spans="1:10" s="271" customFormat="1" ht="14.1" customHeight="1" x14ac:dyDescent="0.2">
      <c r="A28" s="498" t="s">
        <v>122</v>
      </c>
      <c r="B28" s="491"/>
      <c r="C28" s="492"/>
      <c r="D28" s="187">
        <v>10</v>
      </c>
      <c r="E28" s="193"/>
      <c r="F28" s="193"/>
      <c r="G28" s="193"/>
      <c r="H28" s="493"/>
      <c r="I28" s="493"/>
      <c r="J28" s="499"/>
    </row>
    <row r="29" spans="1:10" s="271" customFormat="1" ht="14.1" customHeight="1" thickBot="1" x14ac:dyDescent="0.25">
      <c r="A29" s="526" t="s">
        <v>121</v>
      </c>
      <c r="B29" s="494"/>
      <c r="C29" s="527"/>
      <c r="D29" s="208">
        <v>15</v>
      </c>
      <c r="E29" s="207"/>
      <c r="F29" s="207"/>
      <c r="G29" s="207"/>
      <c r="H29" s="519"/>
      <c r="I29" s="519"/>
      <c r="J29" s="520"/>
    </row>
    <row r="30" spans="1:10" s="271" customFormat="1" ht="14.1" customHeight="1" thickBot="1" x14ac:dyDescent="0.25">
      <c r="A30" s="521" t="s">
        <v>132</v>
      </c>
      <c r="B30" s="522"/>
      <c r="C30" s="522"/>
      <c r="D30" s="206">
        <v>85</v>
      </c>
      <c r="E30" s="206">
        <f>SUM(E23:E29)-SUM(G23:G29)</f>
        <v>0</v>
      </c>
      <c r="F30" s="211">
        <f>SUM(F23:F29)</f>
        <v>0</v>
      </c>
      <c r="G30" s="210">
        <f>SUM(G23:G29)</f>
        <v>0</v>
      </c>
      <c r="H30" s="523" t="str">
        <f>IF(E30&gt;=65,"Qualified","Not qualified")</f>
        <v>Not qualified</v>
      </c>
      <c r="I30" s="524"/>
      <c r="J30" s="525"/>
    </row>
    <row r="31" spans="1:10" s="271" customFormat="1" ht="14.1" customHeight="1" x14ac:dyDescent="0.2">
      <c r="A31" s="476" t="s">
        <v>119</v>
      </c>
      <c r="B31" s="477"/>
      <c r="C31" s="478"/>
      <c r="D31" s="197">
        <v>20</v>
      </c>
      <c r="E31" s="209"/>
      <c r="F31" s="209"/>
      <c r="G31" s="209"/>
      <c r="H31" s="514"/>
      <c r="I31" s="514"/>
      <c r="J31" s="515"/>
    </row>
    <row r="32" spans="1:10" s="271" customFormat="1" ht="24.95" customHeight="1" thickBot="1" x14ac:dyDescent="0.25">
      <c r="A32" s="516" t="s">
        <v>131</v>
      </c>
      <c r="B32" s="517"/>
      <c r="C32" s="518"/>
      <c r="D32" s="207">
        <v>15</v>
      </c>
      <c r="E32" s="207"/>
      <c r="F32" s="207"/>
      <c r="G32" s="207"/>
      <c r="H32" s="519"/>
      <c r="I32" s="519"/>
      <c r="J32" s="520"/>
    </row>
    <row r="33" spans="1:10" s="271" customFormat="1" ht="14.1" customHeight="1" thickBot="1" x14ac:dyDescent="0.25">
      <c r="A33" s="521" t="s">
        <v>130</v>
      </c>
      <c r="B33" s="522"/>
      <c r="C33" s="522"/>
      <c r="D33" s="204">
        <f>SUM(D31:D32)</f>
        <v>35</v>
      </c>
      <c r="E33" s="206">
        <f>SUM(E23:E29,E31:E32)-SUM(G23:G29,G31:G32)</f>
        <v>0</v>
      </c>
      <c r="F33" s="205">
        <f>SUM(F23:F29,F31:F32)</f>
        <v>0</v>
      </c>
      <c r="G33" s="204">
        <f>SUM(G23:G29,G31:G32)</f>
        <v>0</v>
      </c>
      <c r="H33" s="523" t="str">
        <f>IF(E33&gt;=120,"Qualified","Not qualified")</f>
        <v>Not qualified</v>
      </c>
      <c r="I33" s="524"/>
      <c r="J33" s="525"/>
    </row>
    <row r="34" spans="1:10" s="271" customFormat="1" ht="14.1" customHeight="1" thickBot="1" x14ac:dyDescent="0.25">
      <c r="A34" s="505" t="s">
        <v>129</v>
      </c>
      <c r="B34" s="506"/>
      <c r="C34" s="506"/>
      <c r="D34" s="203" t="s">
        <v>128</v>
      </c>
      <c r="E34" s="202" t="s">
        <v>127</v>
      </c>
      <c r="F34" s="201" t="s">
        <v>66</v>
      </c>
      <c r="G34" s="200" t="s">
        <v>27</v>
      </c>
      <c r="H34" s="507" t="s">
        <v>2</v>
      </c>
      <c r="I34" s="508"/>
      <c r="J34" s="509"/>
    </row>
    <row r="35" spans="1:10" s="271" customFormat="1" ht="14.1" customHeight="1" x14ac:dyDescent="0.2">
      <c r="A35" s="510" t="s">
        <v>9</v>
      </c>
      <c r="B35" s="511"/>
      <c r="C35" s="512"/>
      <c r="D35" s="199">
        <v>6</v>
      </c>
      <c r="E35" s="198"/>
      <c r="F35" s="198"/>
      <c r="G35" s="197"/>
      <c r="H35" s="479"/>
      <c r="I35" s="479"/>
      <c r="J35" s="513"/>
    </row>
    <row r="36" spans="1:10" s="271" customFormat="1" ht="14.1" customHeight="1" x14ac:dyDescent="0.2">
      <c r="A36" s="498" t="s">
        <v>126</v>
      </c>
      <c r="B36" s="491"/>
      <c r="C36" s="492"/>
      <c r="D36" s="196">
        <v>12</v>
      </c>
      <c r="E36" s="195"/>
      <c r="F36" s="195"/>
      <c r="G36" s="194"/>
      <c r="H36" s="493"/>
      <c r="I36" s="493"/>
      <c r="J36" s="499"/>
    </row>
    <row r="37" spans="1:10" s="271" customFormat="1" ht="14.1" customHeight="1" x14ac:dyDescent="0.2">
      <c r="A37" s="498" t="s">
        <v>125</v>
      </c>
      <c r="B37" s="491"/>
      <c r="C37" s="492"/>
      <c r="D37" s="187">
        <v>12</v>
      </c>
      <c r="E37" s="193"/>
      <c r="F37" s="193"/>
      <c r="G37" s="193"/>
      <c r="H37" s="493"/>
      <c r="I37" s="493"/>
      <c r="J37" s="499"/>
    </row>
    <row r="38" spans="1:10" s="271" customFormat="1" ht="14.1" customHeight="1" x14ac:dyDescent="0.2">
      <c r="A38" s="500" t="s">
        <v>124</v>
      </c>
      <c r="B38" s="501"/>
      <c r="C38" s="502"/>
      <c r="D38" s="187">
        <v>10</v>
      </c>
      <c r="E38" s="184"/>
      <c r="F38" s="184"/>
      <c r="G38" s="184"/>
      <c r="H38" s="503"/>
      <c r="I38" s="503"/>
      <c r="J38" s="504"/>
    </row>
    <row r="39" spans="1:10" s="271" customFormat="1" ht="14.1" customHeight="1" x14ac:dyDescent="0.2">
      <c r="A39" s="498" t="s">
        <v>123</v>
      </c>
      <c r="B39" s="491"/>
      <c r="C39" s="492"/>
      <c r="D39" s="187">
        <v>20</v>
      </c>
      <c r="E39" s="193"/>
      <c r="F39" s="193"/>
      <c r="G39" s="193"/>
      <c r="H39" s="493"/>
      <c r="I39" s="493"/>
      <c r="J39" s="499"/>
    </row>
    <row r="40" spans="1:10" s="271" customFormat="1" ht="15" customHeight="1" x14ac:dyDescent="0.2">
      <c r="A40" s="490" t="s">
        <v>122</v>
      </c>
      <c r="B40" s="491"/>
      <c r="C40" s="492"/>
      <c r="D40" s="187">
        <v>10</v>
      </c>
      <c r="E40" s="193"/>
      <c r="F40" s="193"/>
      <c r="G40" s="193"/>
      <c r="H40" s="493"/>
      <c r="I40" s="493"/>
      <c r="J40" s="493"/>
    </row>
    <row r="41" spans="1:10" s="271" customFormat="1" ht="13.5" thickBot="1" x14ac:dyDescent="0.25">
      <c r="A41" s="494" t="s">
        <v>121</v>
      </c>
      <c r="B41" s="494"/>
      <c r="C41" s="494"/>
      <c r="D41" s="192">
        <v>15</v>
      </c>
      <c r="E41" s="191"/>
      <c r="F41" s="190"/>
      <c r="G41" s="190"/>
      <c r="H41" s="495"/>
      <c r="I41" s="496"/>
      <c r="J41" s="497"/>
    </row>
    <row r="42" spans="1:10" s="271" customFormat="1" ht="14.1" customHeight="1" thickBot="1" x14ac:dyDescent="0.25">
      <c r="A42" s="465" t="s">
        <v>120</v>
      </c>
      <c r="B42" s="466"/>
      <c r="C42" s="466"/>
      <c r="D42" s="181">
        <v>85</v>
      </c>
      <c r="E42" s="181">
        <f>SUM(E35:E41)-SUM(G35:G41)</f>
        <v>0</v>
      </c>
      <c r="F42" s="180">
        <f>SUM(F35:F41)</f>
        <v>0</v>
      </c>
      <c r="G42" s="189">
        <f>SUM(G35:G41)</f>
        <v>0</v>
      </c>
      <c r="H42" s="468" t="str">
        <f>IF(E42&gt;=65,"Qualified","Not qualified")</f>
        <v>Not qualified</v>
      </c>
      <c r="I42" s="469"/>
      <c r="J42" s="470"/>
    </row>
    <row r="43" spans="1:10" s="271" customFormat="1" ht="14.1" customHeight="1" x14ac:dyDescent="0.2">
      <c r="A43" s="476" t="s">
        <v>119</v>
      </c>
      <c r="B43" s="477"/>
      <c r="C43" s="478"/>
      <c r="D43" s="188">
        <v>20</v>
      </c>
      <c r="E43" s="188"/>
      <c r="F43" s="188"/>
      <c r="G43" s="188"/>
      <c r="H43" s="479"/>
      <c r="I43" s="479"/>
      <c r="J43" s="479"/>
    </row>
    <row r="44" spans="1:10" s="271" customFormat="1" ht="14.1" customHeight="1" x14ac:dyDescent="0.2">
      <c r="A44" s="480" t="s">
        <v>118</v>
      </c>
      <c r="B44" s="481"/>
      <c r="C44" s="482"/>
      <c r="D44" s="193">
        <v>20</v>
      </c>
      <c r="E44" s="186"/>
      <c r="F44" s="185"/>
      <c r="G44" s="184"/>
      <c r="H44" s="483"/>
      <c r="I44" s="484"/>
      <c r="J44" s="485"/>
    </row>
    <row r="45" spans="1:10" s="271" customFormat="1" ht="24" customHeight="1" thickBot="1" x14ac:dyDescent="0.25">
      <c r="A45" s="486" t="s">
        <v>117</v>
      </c>
      <c r="B45" s="487"/>
      <c r="C45" s="488"/>
      <c r="D45" s="182">
        <v>15</v>
      </c>
      <c r="E45" s="183"/>
      <c r="F45" s="182"/>
      <c r="G45" s="182"/>
      <c r="H45" s="489"/>
      <c r="I45" s="489"/>
      <c r="J45" s="489"/>
    </row>
    <row r="46" spans="1:10" s="271" customFormat="1" ht="16.5" thickBot="1" x14ac:dyDescent="0.25">
      <c r="A46" s="465" t="s">
        <v>116</v>
      </c>
      <c r="B46" s="466"/>
      <c r="C46" s="467"/>
      <c r="D46" s="181">
        <f>SUM(D43:D45)</f>
        <v>55</v>
      </c>
      <c r="E46" s="181">
        <f>SUM(E35:E41,E43:E45)-SUM(G35:G41,G43:G45)</f>
        <v>0</v>
      </c>
      <c r="F46" s="180">
        <f>SUM(F35:F41,F43:F45)</f>
        <v>0</v>
      </c>
      <c r="G46" s="179">
        <f>SUM(G35:G41,G43:G45)</f>
        <v>0</v>
      </c>
      <c r="H46" s="468" t="str">
        <f>IF(E46&gt;=140,"Qualified","Not qualified")</f>
        <v>Not qualified</v>
      </c>
      <c r="I46" s="469"/>
      <c r="J46" s="470"/>
    </row>
    <row r="47" spans="1:10" s="271" customFormat="1" ht="20.100000000000001" customHeight="1" x14ac:dyDescent="0.2">
      <c r="A47" s="178"/>
      <c r="B47" s="177"/>
      <c r="C47" s="177"/>
      <c r="D47" s="177"/>
      <c r="G47" s="177"/>
      <c r="H47" s="177"/>
      <c r="I47" s="177"/>
      <c r="J47" s="175"/>
    </row>
    <row r="48" spans="1:10" s="271" customFormat="1" x14ac:dyDescent="0.2">
      <c r="A48" s="471" t="str">
        <f>CONCATENATE("Judge: ",Info!$B$7)</f>
        <v xml:space="preserve">Judge: </v>
      </c>
      <c r="B48" s="472"/>
      <c r="C48" s="472"/>
      <c r="G48" s="271" t="str">
        <f>CONCATENATE("Trial secretary:",Info!$B$9)</f>
        <v>Trial secretary:</v>
      </c>
      <c r="J48" s="175"/>
    </row>
    <row r="49" spans="1:10" s="271" customFormat="1" x14ac:dyDescent="0.2">
      <c r="A49" s="270"/>
      <c r="J49" s="175"/>
    </row>
    <row r="50" spans="1:10" s="271" customFormat="1" ht="13.5" thickBot="1" x14ac:dyDescent="0.25">
      <c r="A50" s="473"/>
      <c r="B50" s="474"/>
      <c r="C50" s="474"/>
      <c r="D50" s="474"/>
      <c r="E50" s="474"/>
      <c r="F50" s="474"/>
      <c r="G50" s="474"/>
      <c r="H50" s="474"/>
      <c r="I50" s="474"/>
      <c r="J50" s="475"/>
    </row>
    <row r="51" spans="1:10" s="271" customFormat="1" x14ac:dyDescent="0.2"/>
    <row r="52" spans="1:10" s="271" customFormat="1" x14ac:dyDescent="0.2"/>
    <row r="53" spans="1:10" s="271" customFormat="1" x14ac:dyDescent="0.2"/>
    <row r="54" spans="1:10" s="271" customFormat="1" x14ac:dyDescent="0.2"/>
    <row r="55" spans="1:10" s="271" customFormat="1" x14ac:dyDescent="0.2"/>
    <row r="56" spans="1:10" s="271" customFormat="1" x14ac:dyDescent="0.2"/>
    <row r="57" spans="1:10" s="271" customFormat="1" x14ac:dyDescent="0.2"/>
    <row r="58" spans="1:10" s="271" customFormat="1" x14ac:dyDescent="0.2"/>
    <row r="59" spans="1:10" s="271" customFormat="1" x14ac:dyDescent="0.2"/>
    <row r="60" spans="1:10" s="271" customFormat="1" x14ac:dyDescent="0.2"/>
    <row r="61" spans="1:10" s="271" customFormat="1" x14ac:dyDescent="0.2"/>
    <row r="62" spans="1:10" s="271" customFormat="1" x14ac:dyDescent="0.2"/>
    <row r="63" spans="1:10" s="271" customFormat="1" x14ac:dyDescent="0.2"/>
    <row r="64" spans="1:10" s="271" customFormat="1" x14ac:dyDescent="0.2"/>
    <row r="65" s="271" customFormat="1" x14ac:dyDescent="0.2"/>
    <row r="66" s="271" customFormat="1" x14ac:dyDescent="0.2"/>
    <row r="67" s="271" customFormat="1" x14ac:dyDescent="0.2"/>
    <row r="68" s="271" customFormat="1" x14ac:dyDescent="0.2"/>
    <row r="69" s="271" customFormat="1" x14ac:dyDescent="0.2"/>
    <row r="70" s="271" customFormat="1" x14ac:dyDescent="0.2"/>
    <row r="71" s="271" customFormat="1" x14ac:dyDescent="0.2"/>
    <row r="72" s="271" customFormat="1" x14ac:dyDescent="0.2"/>
    <row r="73" s="271" customFormat="1" x14ac:dyDescent="0.2"/>
    <row r="74" s="271" customFormat="1" x14ac:dyDescent="0.2"/>
    <row r="75" s="271" customFormat="1" x14ac:dyDescent="0.2"/>
    <row r="76" s="271" customFormat="1" x14ac:dyDescent="0.2"/>
    <row r="77" s="271" customFormat="1" x14ac:dyDescent="0.2"/>
    <row r="78" s="271" customFormat="1" x14ac:dyDescent="0.2"/>
    <row r="79" s="271" customFormat="1" x14ac:dyDescent="0.2"/>
    <row r="80" s="271" customFormat="1" x14ac:dyDescent="0.2"/>
    <row r="81" s="271" customFormat="1" x14ac:dyDescent="0.2"/>
    <row r="82" s="271" customFormat="1" x14ac:dyDescent="0.2"/>
    <row r="83" s="271" customFormat="1" x14ac:dyDescent="0.2"/>
    <row r="84" s="271" customFormat="1" x14ac:dyDescent="0.2"/>
    <row r="85" s="271" customFormat="1" x14ac:dyDescent="0.2"/>
    <row r="86" s="271" customFormat="1" x14ac:dyDescent="0.2"/>
    <row r="87" s="271" customFormat="1" x14ac:dyDescent="0.2"/>
    <row r="88" s="271" customFormat="1" x14ac:dyDescent="0.2"/>
    <row r="89" s="271" customFormat="1" x14ac:dyDescent="0.2"/>
    <row r="90" s="271" customFormat="1" x14ac:dyDescent="0.2"/>
    <row r="91" s="271" customFormat="1" x14ac:dyDescent="0.2"/>
    <row r="92" s="271" customFormat="1" x14ac:dyDescent="0.2"/>
    <row r="93" s="271" customFormat="1" x14ac:dyDescent="0.2"/>
    <row r="94" s="271" customFormat="1" x14ac:dyDescent="0.2"/>
    <row r="95" s="271" customFormat="1" x14ac:dyDescent="0.2"/>
    <row r="96" s="271" customFormat="1" x14ac:dyDescent="0.2"/>
    <row r="97" s="271" customFormat="1" x14ac:dyDescent="0.2"/>
    <row r="98" s="271" customFormat="1" x14ac:dyDescent="0.2"/>
    <row r="99" s="271" customFormat="1" x14ac:dyDescent="0.2"/>
    <row r="100" s="271" customFormat="1" x14ac:dyDescent="0.2"/>
    <row r="101" s="271" customFormat="1" x14ac:dyDescent="0.2"/>
    <row r="102" s="271" customFormat="1" x14ac:dyDescent="0.2"/>
    <row r="103" s="271" customFormat="1" x14ac:dyDescent="0.2"/>
    <row r="104" s="271" customFormat="1" x14ac:dyDescent="0.2"/>
    <row r="105" s="271" customFormat="1" x14ac:dyDescent="0.2"/>
    <row r="106" s="271" customFormat="1" x14ac:dyDescent="0.2"/>
    <row r="107" s="271" customFormat="1" x14ac:dyDescent="0.2"/>
    <row r="108" s="271" customFormat="1" x14ac:dyDescent="0.2"/>
    <row r="109" s="271" customFormat="1" x14ac:dyDescent="0.2"/>
    <row r="110" s="271" customFormat="1" x14ac:dyDescent="0.2"/>
    <row r="111" s="271" customFormat="1" x14ac:dyDescent="0.2"/>
    <row r="112" s="271" customFormat="1" x14ac:dyDescent="0.2"/>
    <row r="113" s="271" customFormat="1" x14ac:dyDescent="0.2"/>
    <row r="114" s="271" customFormat="1" x14ac:dyDescent="0.2"/>
    <row r="115" s="271" customFormat="1" x14ac:dyDescent="0.2"/>
    <row r="116" s="271" customFormat="1" x14ac:dyDescent="0.2"/>
    <row r="117" s="271" customFormat="1" x14ac:dyDescent="0.2"/>
    <row r="118" s="271" customFormat="1" x14ac:dyDescent="0.2"/>
    <row r="119" s="271" customFormat="1" x14ac:dyDescent="0.2"/>
    <row r="120" s="271" customFormat="1" x14ac:dyDescent="0.2"/>
    <row r="121" s="271" customFormat="1" x14ac:dyDescent="0.2"/>
    <row r="122" s="271" customFormat="1" x14ac:dyDescent="0.2"/>
    <row r="123" s="271" customFormat="1" x14ac:dyDescent="0.2"/>
    <row r="124" s="271" customFormat="1" x14ac:dyDescent="0.2"/>
    <row r="125" s="271" customFormat="1" x14ac:dyDescent="0.2"/>
    <row r="126" s="271" customFormat="1" x14ac:dyDescent="0.2"/>
    <row r="127" s="271" customFormat="1" x14ac:dyDescent="0.2"/>
    <row r="128" s="271" customFormat="1" x14ac:dyDescent="0.2"/>
    <row r="129" s="271" customFormat="1" x14ac:dyDescent="0.2"/>
    <row r="130" s="271" customFormat="1" x14ac:dyDescent="0.2"/>
    <row r="131" s="271" customFormat="1" x14ac:dyDescent="0.2"/>
    <row r="132" s="271" customFormat="1" x14ac:dyDescent="0.2"/>
    <row r="133" s="271" customFormat="1" x14ac:dyDescent="0.2"/>
    <row r="134" s="271" customFormat="1" x14ac:dyDescent="0.2"/>
    <row r="135" s="271" customFormat="1" x14ac:dyDescent="0.2"/>
    <row r="136" s="271" customFormat="1" x14ac:dyDescent="0.2"/>
    <row r="137" s="271" customFormat="1" x14ac:dyDescent="0.2"/>
    <row r="138" s="271" customFormat="1" x14ac:dyDescent="0.2"/>
    <row r="139" s="271" customFormat="1" x14ac:dyDescent="0.2"/>
    <row r="140" s="271" customFormat="1" x14ac:dyDescent="0.2"/>
    <row r="141" s="271" customFormat="1" x14ac:dyDescent="0.2"/>
  </sheetData>
  <sheetProtection password="CC1E" sheet="1" objects="1" scenarios="1" selectLockedCells="1"/>
  <mergeCells count="83">
    <mergeCell ref="A46:C46"/>
    <mergeCell ref="H46:J46"/>
    <mergeCell ref="A48:C48"/>
    <mergeCell ref="A50:J50"/>
    <mergeCell ref="A43:C43"/>
    <mergeCell ref="H43:J43"/>
    <mergeCell ref="A44:C44"/>
    <mergeCell ref="H44:J44"/>
    <mergeCell ref="A45:C45"/>
    <mergeCell ref="H45:J45"/>
    <mergeCell ref="A40:C40"/>
    <mergeCell ref="H40:J40"/>
    <mergeCell ref="A41:C41"/>
    <mergeCell ref="H41:J41"/>
    <mergeCell ref="A42:C42"/>
    <mergeCell ref="H42:J42"/>
    <mergeCell ref="A37:C37"/>
    <mergeCell ref="H37:J37"/>
    <mergeCell ref="A38:C38"/>
    <mergeCell ref="H38:J38"/>
    <mergeCell ref="A39:C39"/>
    <mergeCell ref="H39:J39"/>
    <mergeCell ref="A34:C34"/>
    <mergeCell ref="H34:J34"/>
    <mergeCell ref="A35:C35"/>
    <mergeCell ref="H35:J35"/>
    <mergeCell ref="A36:C36"/>
    <mergeCell ref="H36:J36"/>
    <mergeCell ref="A31:C31"/>
    <mergeCell ref="H31:J31"/>
    <mergeCell ref="A32:C32"/>
    <mergeCell ref="H32:J32"/>
    <mergeCell ref="A33:C33"/>
    <mergeCell ref="H33:J33"/>
    <mergeCell ref="A28:C28"/>
    <mergeCell ref="H28:J28"/>
    <mergeCell ref="A29:C29"/>
    <mergeCell ref="H29:J29"/>
    <mergeCell ref="A30:C30"/>
    <mergeCell ref="H30:J30"/>
    <mergeCell ref="A25:C25"/>
    <mergeCell ref="H25:J25"/>
    <mergeCell ref="A26:C26"/>
    <mergeCell ref="H26:J26"/>
    <mergeCell ref="A27:C27"/>
    <mergeCell ref="H27:J27"/>
    <mergeCell ref="A22:C22"/>
    <mergeCell ref="H22:J22"/>
    <mergeCell ref="A23:C23"/>
    <mergeCell ref="H23:J23"/>
    <mergeCell ref="A24:C24"/>
    <mergeCell ref="H24:J24"/>
    <mergeCell ref="A19:C19"/>
    <mergeCell ref="H19:J19"/>
    <mergeCell ref="A20:C20"/>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C5:D9 I5:I8">
    <cfRule type="containsBlanks" dxfId="219" priority="5">
      <formula>LEN(TRIM(C5))=0</formula>
    </cfRule>
  </conditionalFormatting>
  <conditionalFormatting sqref="C10:D10">
    <cfRule type="cellIs" dxfId="218" priority="3" operator="equal">
      <formula>"Female"</formula>
    </cfRule>
    <cfRule type="cellIs" dxfId="217" priority="4" operator="equal">
      <formula>"Male"</formula>
    </cfRule>
  </conditionalFormatting>
  <conditionalFormatting sqref="I9">
    <cfRule type="cellIs" dxfId="216" priority="1" operator="equal">
      <formula>"Whistle"</formula>
    </cfRule>
    <cfRule type="cellIs" dxfId="215" priority="2" operator="equal">
      <formula>"Voice"</formula>
    </cfRule>
  </conditionalFormatting>
  <dataValidations disablePrompts="1" count="5">
    <dataValidation type="list" allowBlank="1" showInputMessage="1" showErrorMessage="1" sqref="D45">
      <formula1>"5,7,9,11,13,15"</formula1>
    </dataValidation>
    <dataValidation type="list" allowBlank="1" showInputMessage="1" showErrorMessage="1" sqref="D32">
      <formula1>"10,12,13,14,15"</formula1>
    </dataValidation>
    <dataValidation type="list" allowBlank="1" showInputMessage="1" showErrorMessage="1" sqref="D31 D43:D44">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22"/>
  <sheetViews>
    <sheetView view="pageLayout" topLeftCell="A10" zoomScale="150" zoomScalePageLayoutView="150" workbookViewId="0">
      <selection activeCell="E18" sqref="E18"/>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7.8554687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51</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117"/>
      <c r="G3" s="2"/>
      <c r="H3" s="2" t="str">
        <f>CONCATENATE("Date: ",Info!$B$4)</f>
        <v xml:space="preserve">Date: </v>
      </c>
      <c r="I3" s="3"/>
      <c r="J3" s="4"/>
    </row>
    <row r="4" spans="1:65" x14ac:dyDescent="0.2">
      <c r="A4" s="366"/>
      <c r="B4" s="367"/>
      <c r="C4" s="367"/>
      <c r="D4" s="2"/>
      <c r="E4" s="22"/>
      <c r="F4" s="22"/>
      <c r="G4" s="2"/>
      <c r="I4" s="2"/>
      <c r="J4" s="4"/>
    </row>
    <row r="5" spans="1:65" x14ac:dyDescent="0.2">
      <c r="A5" s="5" t="s">
        <v>21</v>
      </c>
      <c r="B5" s="2"/>
      <c r="C5" s="418"/>
      <c r="D5" s="418"/>
      <c r="E5" s="418"/>
      <c r="F5" s="119"/>
      <c r="G5" s="2" t="s">
        <v>24</v>
      </c>
      <c r="H5" s="2"/>
      <c r="I5" s="247"/>
      <c r="J5" s="4"/>
    </row>
    <row r="6" spans="1:65" x14ac:dyDescent="0.2">
      <c r="A6" s="5" t="s">
        <v>22</v>
      </c>
      <c r="B6" s="2"/>
      <c r="C6" s="418"/>
      <c r="D6" s="418"/>
      <c r="E6" s="418"/>
      <c r="F6" s="119"/>
      <c r="G6" s="2" t="s">
        <v>25</v>
      </c>
      <c r="H6" s="2"/>
      <c r="I6" s="247"/>
      <c r="J6" s="4"/>
    </row>
    <row r="7" spans="1:65" x14ac:dyDescent="0.2">
      <c r="A7" s="5" t="s">
        <v>31</v>
      </c>
      <c r="B7" s="2"/>
      <c r="C7" s="418"/>
      <c r="D7" s="418"/>
      <c r="E7" s="418"/>
      <c r="F7" s="119"/>
      <c r="G7" s="2" t="s">
        <v>34</v>
      </c>
      <c r="H7" s="2"/>
      <c r="I7" s="247"/>
      <c r="J7" s="4"/>
    </row>
    <row r="8" spans="1:65" x14ac:dyDescent="0.2">
      <c r="A8" s="5" t="s">
        <v>32</v>
      </c>
      <c r="B8" s="2"/>
      <c r="C8" s="419"/>
      <c r="D8" s="419"/>
      <c r="E8" s="419"/>
      <c r="F8" s="119"/>
      <c r="G8" s="2" t="s">
        <v>23</v>
      </c>
      <c r="H8" s="2"/>
      <c r="I8" s="247"/>
      <c r="J8" s="4"/>
    </row>
    <row r="9" spans="1:65" x14ac:dyDescent="0.2">
      <c r="A9" s="5" t="s">
        <v>33</v>
      </c>
      <c r="B9" s="2"/>
      <c r="C9" s="420"/>
      <c r="D9" s="420"/>
      <c r="E9" s="420"/>
      <c r="F9" s="119"/>
      <c r="G9" s="2" t="s">
        <v>16</v>
      </c>
      <c r="H9" s="2"/>
      <c r="I9" s="248"/>
      <c r="J9" s="4"/>
    </row>
    <row r="10" spans="1:65" x14ac:dyDescent="0.2">
      <c r="A10" s="5" t="s">
        <v>42</v>
      </c>
      <c r="B10" s="2"/>
      <c r="C10" s="421"/>
      <c r="D10" s="421"/>
      <c r="E10" s="421"/>
      <c r="F10"/>
      <c r="G10" s="2"/>
      <c r="H10" s="2"/>
      <c r="I10" s="2"/>
      <c r="J10" s="4"/>
    </row>
    <row r="11" spans="1:65" x14ac:dyDescent="0.2">
      <c r="A11" s="5"/>
      <c r="B11" s="2"/>
      <c r="C11" s="22"/>
      <c r="D11" s="2"/>
      <c r="E11" s="2"/>
      <c r="F11" s="118"/>
      <c r="G11" s="2"/>
      <c r="H11" s="2"/>
      <c r="I11" s="2"/>
      <c r="J11" s="4"/>
      <c r="BK11" s="1"/>
      <c r="BL11" s="1"/>
      <c r="BM11" s="1"/>
    </row>
    <row r="12" spans="1:65" x14ac:dyDescent="0.2">
      <c r="A12" s="5"/>
      <c r="B12" s="2"/>
      <c r="C12" s="22"/>
      <c r="D12" s="2"/>
      <c r="E12" s="2"/>
      <c r="F12" s="118"/>
      <c r="G12" s="2"/>
      <c r="H12" s="2"/>
      <c r="I12" s="2"/>
      <c r="J12" s="4"/>
      <c r="BK12" s="1"/>
      <c r="BL12" s="1"/>
      <c r="BM12" s="1"/>
    </row>
    <row r="13" spans="1:65" s="8" customFormat="1" x14ac:dyDescent="0.2">
      <c r="A13" s="422"/>
      <c r="B13" s="423"/>
      <c r="C13" s="423"/>
      <c r="D13" s="6"/>
      <c r="E13" s="43"/>
      <c r="F13" s="43"/>
      <c r="G13" s="6"/>
      <c r="H13" s="6"/>
      <c r="I13" s="6"/>
      <c r="J13" s="7"/>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row>
    <row r="14" spans="1:65" s="51" customFormat="1" ht="24" customHeight="1" x14ac:dyDescent="0.2">
      <c r="A14" s="414" t="s">
        <v>26</v>
      </c>
      <c r="B14" s="415"/>
      <c r="C14" s="415"/>
      <c r="D14" s="135" t="s">
        <v>0</v>
      </c>
      <c r="E14" s="136" t="s">
        <v>63</v>
      </c>
      <c r="F14" s="136" t="s">
        <v>62</v>
      </c>
      <c r="G14" s="135" t="s">
        <v>27</v>
      </c>
      <c r="H14" s="137" t="s">
        <v>2</v>
      </c>
      <c r="I14" s="137"/>
      <c r="J14" s="138"/>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20.100000000000001" customHeight="1" x14ac:dyDescent="0.2">
      <c r="A15" s="599" t="s">
        <v>9</v>
      </c>
      <c r="B15" s="433"/>
      <c r="C15" s="433"/>
      <c r="D15" s="37">
        <v>6</v>
      </c>
      <c r="E15" s="113" t="s">
        <v>158</v>
      </c>
      <c r="F15" s="113"/>
      <c r="G15" s="38"/>
      <c r="H15" s="585"/>
      <c r="I15" s="585"/>
      <c r="J15" s="586"/>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row>
    <row r="16" spans="1:65" s="53" customFormat="1" ht="20.100000000000001" customHeight="1" x14ac:dyDescent="0.2">
      <c r="A16" s="599" t="s">
        <v>55</v>
      </c>
      <c r="B16" s="433"/>
      <c r="C16" s="433"/>
      <c r="D16" s="37">
        <v>10</v>
      </c>
      <c r="E16" s="113"/>
      <c r="F16" s="113"/>
      <c r="G16" s="38"/>
      <c r="H16" s="585"/>
      <c r="I16" s="585"/>
      <c r="J16" s="586"/>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row>
    <row r="17" spans="1:65" s="53" customFormat="1" ht="20.100000000000001" customHeight="1" x14ac:dyDescent="0.2">
      <c r="A17" s="599" t="s">
        <v>11</v>
      </c>
      <c r="B17" s="433"/>
      <c r="C17" s="433"/>
      <c r="D17" s="37">
        <v>12</v>
      </c>
      <c r="E17" s="113"/>
      <c r="F17" s="113"/>
      <c r="G17" s="38"/>
      <c r="H17" s="585"/>
      <c r="I17" s="585"/>
      <c r="J17" s="586"/>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row>
    <row r="18" spans="1:65" s="53" customFormat="1" ht="20.100000000000001" customHeight="1" x14ac:dyDescent="0.2">
      <c r="A18" s="599" t="s">
        <v>67</v>
      </c>
      <c r="B18" s="433"/>
      <c r="C18" s="433"/>
      <c r="D18" s="26">
        <v>12</v>
      </c>
      <c r="E18" s="113"/>
      <c r="F18" s="113"/>
      <c r="G18" s="38"/>
      <c r="H18" s="585"/>
      <c r="I18" s="585"/>
      <c r="J18" s="586"/>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row>
    <row r="19" spans="1:65" s="53" customFormat="1" ht="20.100000000000001" customHeight="1" x14ac:dyDescent="0.2">
      <c r="A19" s="28" t="s">
        <v>13</v>
      </c>
      <c r="B19" s="29"/>
      <c r="C19" s="30"/>
      <c r="D19" s="39" t="s">
        <v>45</v>
      </c>
      <c r="E19" s="116"/>
      <c r="F19" s="116"/>
      <c r="G19" s="49"/>
      <c r="H19" s="597"/>
      <c r="I19" s="597"/>
      <c r="J19" s="598"/>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row>
    <row r="20" spans="1:65" s="53" customFormat="1" ht="20.100000000000001" customHeight="1" x14ac:dyDescent="0.2">
      <c r="A20" s="27"/>
      <c r="B20" s="595" t="s">
        <v>14</v>
      </c>
      <c r="C20" s="596"/>
      <c r="D20" s="40">
        <v>5</v>
      </c>
      <c r="E20" s="115"/>
      <c r="F20" s="115"/>
      <c r="G20" s="38"/>
      <c r="H20" s="585"/>
      <c r="I20" s="585"/>
      <c r="J20" s="586"/>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row>
    <row r="21" spans="1:65" s="53" customFormat="1" ht="20.100000000000001" customHeight="1" x14ac:dyDescent="0.2">
      <c r="A21" s="27"/>
      <c r="B21" s="595" t="s">
        <v>15</v>
      </c>
      <c r="C21" s="596"/>
      <c r="D21" s="40">
        <v>20</v>
      </c>
      <c r="E21" s="115"/>
      <c r="F21" s="115"/>
      <c r="G21" s="38"/>
      <c r="H21" s="585"/>
      <c r="I21" s="585"/>
      <c r="J21" s="586"/>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row>
    <row r="22" spans="1:65" s="53" customFormat="1" ht="20.100000000000001" customHeight="1" x14ac:dyDescent="0.2">
      <c r="A22" s="27"/>
      <c r="B22" s="593" t="s">
        <v>16</v>
      </c>
      <c r="C22" s="594"/>
      <c r="D22" s="40">
        <v>5</v>
      </c>
      <c r="E22" s="113"/>
      <c r="F22" s="113"/>
      <c r="G22" s="38"/>
      <c r="H22" s="585"/>
      <c r="I22" s="585"/>
      <c r="J22" s="586"/>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row>
    <row r="23" spans="1:65" s="52" customFormat="1" ht="20.100000000000001" customHeight="1" x14ac:dyDescent="0.2">
      <c r="A23" s="582" t="s">
        <v>76</v>
      </c>
      <c r="B23" s="583"/>
      <c r="C23" s="584"/>
      <c r="D23" s="40">
        <v>30</v>
      </c>
      <c r="E23" s="113"/>
      <c r="F23" s="113"/>
      <c r="G23" s="38"/>
      <c r="H23" s="585"/>
      <c r="I23" s="585"/>
      <c r="J23" s="586"/>
    </row>
    <row r="24" spans="1:65" s="52" customFormat="1" ht="20.100000000000001" customHeight="1" x14ac:dyDescent="0.2">
      <c r="A24" s="587" t="s">
        <v>39</v>
      </c>
      <c r="B24" s="588"/>
      <c r="C24" s="589"/>
      <c r="D24" s="32">
        <v>100</v>
      </c>
      <c r="E24" s="114">
        <f>SUM(E15:E23)</f>
        <v>0</v>
      </c>
      <c r="F24" s="114">
        <f>SUM(F15:F23)</f>
        <v>0</v>
      </c>
      <c r="G24" s="49">
        <f>SUM(G15:G23)</f>
        <v>0</v>
      </c>
      <c r="H24" s="590"/>
      <c r="I24" s="591"/>
      <c r="J24" s="592"/>
    </row>
    <row r="25" spans="1:65" s="52" customFormat="1" ht="20.100000000000001" customHeight="1" x14ac:dyDescent="0.2">
      <c r="A25" s="572" t="s">
        <v>20</v>
      </c>
      <c r="B25" s="573"/>
      <c r="C25" s="573"/>
      <c r="D25" s="139"/>
      <c r="E25" s="139">
        <f>SUM(E15:E23)-SUM(G15:G23)</f>
        <v>0</v>
      </c>
      <c r="F25" s="139"/>
      <c r="G25" s="140"/>
      <c r="H25" s="574" t="str">
        <f>IF(E25&gt;=75,"Qualified","Not qualified")</f>
        <v>Not qualified</v>
      </c>
      <c r="I25" s="574"/>
      <c r="J25" s="575"/>
    </row>
    <row r="26" spans="1:65" s="2" customFormat="1" ht="20.100000000000001" customHeight="1" x14ac:dyDescent="0.2">
      <c r="A26" s="5"/>
      <c r="D26" s="22"/>
      <c r="E26" s="22"/>
      <c r="F26" s="22"/>
      <c r="H26" s="580"/>
      <c r="I26" s="580"/>
      <c r="J26" s="581"/>
    </row>
    <row r="27" spans="1:65" s="2" customFormat="1" ht="59.1" customHeight="1" x14ac:dyDescent="0.2">
      <c r="A27" s="23"/>
      <c r="B27" s="24"/>
      <c r="C27" s="24"/>
      <c r="D27" s="24"/>
      <c r="E27" s="22"/>
      <c r="F27" s="22"/>
      <c r="G27" s="24"/>
      <c r="H27" s="24"/>
      <c r="I27" s="24"/>
      <c r="J27" s="4"/>
    </row>
    <row r="28" spans="1:65" s="2" customFormat="1" x14ac:dyDescent="0.2">
      <c r="A28" s="576" t="str">
        <f>CONCATENATE("Judge: ",Info!$B$7)</f>
        <v xml:space="preserve">Judge: </v>
      </c>
      <c r="B28" s="461"/>
      <c r="C28" s="461"/>
      <c r="E28" s="22"/>
      <c r="F28" s="22"/>
      <c r="G28" s="2" t="str">
        <f>CONCATENATE("Decoys: ",Info!$B$8)</f>
        <v xml:space="preserve">Decoys: </v>
      </c>
      <c r="J28" s="4"/>
    </row>
    <row r="29" spans="1:65" s="2" customFormat="1" ht="6" customHeight="1" x14ac:dyDescent="0.2">
      <c r="A29" s="5"/>
      <c r="E29" s="22"/>
      <c r="F29" s="22"/>
      <c r="J29" s="4"/>
    </row>
    <row r="30" spans="1:65" s="2" customFormat="1" ht="36.950000000000003" customHeight="1" x14ac:dyDescent="0.2">
      <c r="A30" s="5" t="str">
        <f>CONCATENATE("Trial secretary: ",Info!$B$9)</f>
        <v xml:space="preserve">Trial secretary: </v>
      </c>
      <c r="E30" s="22"/>
      <c r="F30" s="22"/>
      <c r="J30" s="4"/>
    </row>
    <row r="31" spans="1:65" s="2" customFormat="1" ht="13.5" thickBot="1" x14ac:dyDescent="0.25">
      <c r="A31" s="577" t="s">
        <v>50</v>
      </c>
      <c r="B31" s="578"/>
      <c r="C31" s="578"/>
      <c r="D31" s="578"/>
      <c r="E31" s="578"/>
      <c r="F31" s="578"/>
      <c r="G31" s="578"/>
      <c r="H31" s="578"/>
      <c r="I31" s="578"/>
      <c r="J31" s="579"/>
    </row>
    <row r="32" spans="1:65" s="2" customFormat="1" x14ac:dyDescent="0.2">
      <c r="E32" s="22"/>
      <c r="F32" s="22"/>
    </row>
    <row r="33" spans="5:6" s="2" customFormat="1" x14ac:dyDescent="0.2">
      <c r="E33" s="22"/>
      <c r="F33" s="22"/>
    </row>
    <row r="34" spans="5:6" s="2" customFormat="1" x14ac:dyDescent="0.2">
      <c r="E34" s="22"/>
      <c r="F34" s="22"/>
    </row>
    <row r="35" spans="5:6" s="2" customFormat="1" x14ac:dyDescent="0.2">
      <c r="E35" s="22"/>
      <c r="F35" s="22"/>
    </row>
    <row r="36" spans="5:6" s="2" customFormat="1" x14ac:dyDescent="0.2">
      <c r="E36" s="22"/>
      <c r="F36" s="22"/>
    </row>
    <row r="37" spans="5:6" s="2" customFormat="1" x14ac:dyDescent="0.2">
      <c r="E37" s="22"/>
      <c r="F37" s="22"/>
    </row>
    <row r="38" spans="5:6" s="2" customFormat="1" x14ac:dyDescent="0.2">
      <c r="E38" s="22"/>
      <c r="F38" s="22"/>
    </row>
    <row r="39" spans="5:6" s="2" customFormat="1" x14ac:dyDescent="0.2">
      <c r="E39" s="22"/>
      <c r="F39" s="22"/>
    </row>
    <row r="40" spans="5:6" s="2" customFormat="1" x14ac:dyDescent="0.2">
      <c r="E40" s="22"/>
      <c r="F40" s="22"/>
    </row>
    <row r="41" spans="5:6" s="2" customFormat="1" x14ac:dyDescent="0.2">
      <c r="E41" s="22"/>
      <c r="F41" s="22"/>
    </row>
    <row r="42" spans="5:6" s="2" customFormat="1" x14ac:dyDescent="0.2">
      <c r="E42" s="22"/>
      <c r="F42" s="22"/>
    </row>
    <row r="43" spans="5:6" s="2" customFormat="1" x14ac:dyDescent="0.2">
      <c r="E43" s="22"/>
      <c r="F43" s="22"/>
    </row>
    <row r="44" spans="5:6" s="2" customFormat="1" x14ac:dyDescent="0.2">
      <c r="E44" s="22"/>
      <c r="F44" s="22"/>
    </row>
    <row r="45" spans="5:6" s="2" customFormat="1" x14ac:dyDescent="0.2">
      <c r="E45" s="22"/>
      <c r="F45" s="22"/>
    </row>
    <row r="46" spans="5:6" s="2" customFormat="1" x14ac:dyDescent="0.2">
      <c r="E46" s="22"/>
      <c r="F46" s="22"/>
    </row>
    <row r="47" spans="5:6" s="2" customFormat="1" x14ac:dyDescent="0.2">
      <c r="E47" s="22"/>
      <c r="F47" s="22"/>
    </row>
    <row r="48" spans="5:6" s="2" customFormat="1" x14ac:dyDescent="0.2">
      <c r="E48" s="22"/>
      <c r="F48" s="22"/>
    </row>
    <row r="49" spans="5:6" s="2" customFormat="1" x14ac:dyDescent="0.2">
      <c r="E49" s="22"/>
      <c r="F49" s="22"/>
    </row>
    <row r="50" spans="5:6" s="2" customFormat="1" x14ac:dyDescent="0.2">
      <c r="E50" s="22"/>
      <c r="F50" s="22"/>
    </row>
    <row r="51" spans="5:6" s="2" customFormat="1" x14ac:dyDescent="0.2">
      <c r="E51" s="22"/>
      <c r="F51" s="22"/>
    </row>
    <row r="52" spans="5:6" s="2" customFormat="1" x14ac:dyDescent="0.2">
      <c r="E52" s="22"/>
      <c r="F52" s="22"/>
    </row>
    <row r="53" spans="5:6" s="2" customFormat="1" x14ac:dyDescent="0.2">
      <c r="E53" s="22"/>
      <c r="F53" s="22"/>
    </row>
    <row r="54" spans="5:6" s="2" customFormat="1" x14ac:dyDescent="0.2">
      <c r="E54" s="22"/>
      <c r="F54" s="22"/>
    </row>
    <row r="55" spans="5:6" s="2" customFormat="1" x14ac:dyDescent="0.2">
      <c r="E55" s="22"/>
      <c r="F55" s="22"/>
    </row>
    <row r="56" spans="5:6" s="2" customFormat="1" x14ac:dyDescent="0.2">
      <c r="E56" s="22"/>
      <c r="F56" s="22"/>
    </row>
    <row r="57" spans="5:6" s="2" customFormat="1" x14ac:dyDescent="0.2">
      <c r="E57" s="22"/>
      <c r="F57" s="22"/>
    </row>
    <row r="58" spans="5:6" s="2" customFormat="1" x14ac:dyDescent="0.2">
      <c r="E58" s="22"/>
      <c r="F58" s="22"/>
    </row>
    <row r="59" spans="5:6" s="2" customFormat="1" x14ac:dyDescent="0.2">
      <c r="E59" s="22"/>
      <c r="F59" s="22"/>
    </row>
    <row r="60" spans="5:6" s="2" customFormat="1" x14ac:dyDescent="0.2">
      <c r="E60" s="22"/>
      <c r="F60" s="22"/>
    </row>
    <row r="61" spans="5:6" s="2" customFormat="1" x14ac:dyDescent="0.2">
      <c r="E61" s="22"/>
      <c r="F61" s="22"/>
    </row>
    <row r="62" spans="5:6" s="2" customFormat="1" x14ac:dyDescent="0.2">
      <c r="E62" s="22"/>
      <c r="F62" s="22"/>
    </row>
    <row r="63" spans="5:6" s="2" customFormat="1" x14ac:dyDescent="0.2">
      <c r="E63" s="22"/>
      <c r="F63" s="22"/>
    </row>
    <row r="64" spans="5:6" s="2" customFormat="1" x14ac:dyDescent="0.2">
      <c r="E64" s="22"/>
      <c r="F64" s="22"/>
    </row>
    <row r="65" spans="5:6" s="2" customFormat="1" x14ac:dyDescent="0.2">
      <c r="E65" s="22"/>
      <c r="F65" s="22"/>
    </row>
    <row r="66" spans="5:6" s="2" customFormat="1" x14ac:dyDescent="0.2">
      <c r="E66" s="22"/>
      <c r="F66" s="22"/>
    </row>
    <row r="67" spans="5:6" s="2" customFormat="1" x14ac:dyDescent="0.2">
      <c r="E67" s="22"/>
      <c r="F67" s="22"/>
    </row>
    <row r="68" spans="5:6" s="2" customFormat="1" x14ac:dyDescent="0.2">
      <c r="E68" s="22"/>
      <c r="F68" s="22"/>
    </row>
    <row r="69" spans="5:6" s="2" customFormat="1" x14ac:dyDescent="0.2">
      <c r="E69" s="22"/>
      <c r="F69" s="22"/>
    </row>
    <row r="70" spans="5:6" s="2" customFormat="1" x14ac:dyDescent="0.2">
      <c r="E70" s="22"/>
      <c r="F70" s="22"/>
    </row>
    <row r="71" spans="5:6" s="2" customFormat="1" x14ac:dyDescent="0.2">
      <c r="E71" s="22"/>
      <c r="F71" s="22"/>
    </row>
    <row r="72" spans="5:6" s="2" customFormat="1" x14ac:dyDescent="0.2">
      <c r="E72" s="22"/>
      <c r="F72" s="22"/>
    </row>
    <row r="73" spans="5:6" s="2" customFormat="1" x14ac:dyDescent="0.2">
      <c r="E73" s="22"/>
      <c r="F73" s="22"/>
    </row>
    <row r="74" spans="5:6" s="2" customFormat="1" x14ac:dyDescent="0.2">
      <c r="E74" s="22"/>
      <c r="F74" s="22"/>
    </row>
    <row r="75" spans="5:6" s="2" customFormat="1" x14ac:dyDescent="0.2">
      <c r="E75" s="22"/>
      <c r="F75" s="22"/>
    </row>
    <row r="76" spans="5:6" s="2" customFormat="1" x14ac:dyDescent="0.2">
      <c r="E76" s="22"/>
      <c r="F76" s="22"/>
    </row>
    <row r="77" spans="5:6" s="2" customFormat="1" x14ac:dyDescent="0.2">
      <c r="E77" s="22"/>
      <c r="F77" s="22"/>
    </row>
    <row r="78" spans="5:6" s="2" customFormat="1" x14ac:dyDescent="0.2">
      <c r="E78" s="22"/>
      <c r="F78" s="22"/>
    </row>
    <row r="79" spans="5:6" s="2" customFormat="1" x14ac:dyDescent="0.2">
      <c r="E79" s="22"/>
      <c r="F79" s="22"/>
    </row>
    <row r="80" spans="5:6" s="2" customFormat="1" x14ac:dyDescent="0.2">
      <c r="E80" s="22"/>
      <c r="F80" s="22"/>
    </row>
    <row r="81" spans="5:6" s="2" customFormat="1" x14ac:dyDescent="0.2">
      <c r="E81" s="22"/>
      <c r="F81" s="22"/>
    </row>
    <row r="82" spans="5:6" s="2" customFormat="1" x14ac:dyDescent="0.2">
      <c r="E82" s="22"/>
      <c r="F82" s="22"/>
    </row>
    <row r="83" spans="5:6" s="2" customFormat="1" x14ac:dyDescent="0.2">
      <c r="E83" s="22"/>
      <c r="F83" s="22"/>
    </row>
    <row r="84" spans="5:6" s="2" customFormat="1" x14ac:dyDescent="0.2">
      <c r="E84" s="22"/>
      <c r="F84" s="22"/>
    </row>
    <row r="85" spans="5:6" s="2" customFormat="1" x14ac:dyDescent="0.2">
      <c r="E85" s="22"/>
      <c r="F85" s="22"/>
    </row>
    <row r="86" spans="5:6" s="2" customFormat="1" x14ac:dyDescent="0.2">
      <c r="E86" s="22"/>
      <c r="F86" s="22"/>
    </row>
    <row r="87" spans="5:6" s="2" customFormat="1" x14ac:dyDescent="0.2">
      <c r="E87" s="22"/>
      <c r="F87" s="22"/>
    </row>
    <row r="88" spans="5:6" s="2" customFormat="1" x14ac:dyDescent="0.2">
      <c r="E88" s="22"/>
      <c r="F88" s="22"/>
    </row>
    <row r="89" spans="5:6" s="2" customFormat="1" x14ac:dyDescent="0.2">
      <c r="E89" s="22"/>
      <c r="F89" s="22"/>
    </row>
    <row r="90" spans="5:6" s="2" customFormat="1" x14ac:dyDescent="0.2">
      <c r="E90" s="22"/>
      <c r="F90" s="22"/>
    </row>
    <row r="91" spans="5:6" s="2" customFormat="1" x14ac:dyDescent="0.2">
      <c r="E91" s="22"/>
      <c r="F91" s="22"/>
    </row>
    <row r="92" spans="5:6" s="2" customFormat="1" x14ac:dyDescent="0.2">
      <c r="E92" s="22"/>
      <c r="F92" s="22"/>
    </row>
    <row r="93" spans="5:6" s="2" customFormat="1" x14ac:dyDescent="0.2">
      <c r="E93" s="22"/>
      <c r="F93" s="22"/>
    </row>
    <row r="94" spans="5:6" s="2" customFormat="1" x14ac:dyDescent="0.2">
      <c r="E94" s="22"/>
      <c r="F94" s="22"/>
    </row>
    <row r="95" spans="5:6" s="2" customFormat="1" x14ac:dyDescent="0.2">
      <c r="E95" s="22"/>
      <c r="F95" s="22"/>
    </row>
    <row r="96" spans="5:6" s="2" customFormat="1" x14ac:dyDescent="0.2">
      <c r="E96" s="22"/>
      <c r="F96" s="22"/>
    </row>
    <row r="97" spans="5:6" s="2" customFormat="1" x14ac:dyDescent="0.2">
      <c r="E97" s="22"/>
      <c r="F97" s="22"/>
    </row>
    <row r="98" spans="5:6" s="2" customFormat="1" x14ac:dyDescent="0.2">
      <c r="E98" s="22"/>
      <c r="F98" s="22"/>
    </row>
    <row r="99" spans="5:6" s="2" customFormat="1" x14ac:dyDescent="0.2">
      <c r="E99" s="22"/>
      <c r="F99" s="22"/>
    </row>
    <row r="100" spans="5:6" s="2" customFormat="1" x14ac:dyDescent="0.2">
      <c r="E100" s="22"/>
      <c r="F100" s="22"/>
    </row>
    <row r="101" spans="5:6" s="2" customFormat="1" x14ac:dyDescent="0.2">
      <c r="E101" s="22"/>
      <c r="F101" s="22"/>
    </row>
    <row r="102" spans="5:6" s="2" customFormat="1" x14ac:dyDescent="0.2">
      <c r="E102" s="22"/>
      <c r="F102" s="22"/>
    </row>
    <row r="103" spans="5:6" s="2" customFormat="1" x14ac:dyDescent="0.2">
      <c r="E103" s="22"/>
      <c r="F103" s="22"/>
    </row>
    <row r="104" spans="5:6" s="2" customFormat="1" x14ac:dyDescent="0.2">
      <c r="E104" s="22"/>
      <c r="F104" s="22"/>
    </row>
    <row r="105" spans="5:6" s="2" customFormat="1" x14ac:dyDescent="0.2">
      <c r="E105" s="22"/>
      <c r="F105" s="22"/>
    </row>
    <row r="106" spans="5:6" s="2" customFormat="1" x14ac:dyDescent="0.2">
      <c r="E106" s="22"/>
      <c r="F106" s="22"/>
    </row>
    <row r="107" spans="5:6" s="2" customFormat="1" x14ac:dyDescent="0.2">
      <c r="E107" s="22"/>
      <c r="F107" s="22"/>
    </row>
    <row r="108" spans="5:6" s="2" customFormat="1" x14ac:dyDescent="0.2">
      <c r="E108" s="22"/>
      <c r="F108" s="22"/>
    </row>
    <row r="109" spans="5:6" s="2" customFormat="1" x14ac:dyDescent="0.2">
      <c r="E109" s="22"/>
      <c r="F109" s="22"/>
    </row>
    <row r="110" spans="5:6" s="2" customFormat="1" x14ac:dyDescent="0.2">
      <c r="E110" s="22"/>
      <c r="F110" s="22"/>
    </row>
    <row r="111" spans="5:6" s="2" customFormat="1" x14ac:dyDescent="0.2">
      <c r="E111" s="22"/>
      <c r="F111" s="22"/>
    </row>
    <row r="112" spans="5:6" s="2" customFormat="1" x14ac:dyDescent="0.2">
      <c r="E112" s="22"/>
      <c r="F112" s="22"/>
    </row>
    <row r="113" spans="5:6" s="2" customFormat="1" x14ac:dyDescent="0.2">
      <c r="E113" s="22"/>
      <c r="F113" s="22"/>
    </row>
    <row r="114" spans="5:6" s="2" customFormat="1" x14ac:dyDescent="0.2">
      <c r="E114" s="22"/>
      <c r="F114" s="22"/>
    </row>
    <row r="115" spans="5:6" s="2" customFormat="1" x14ac:dyDescent="0.2">
      <c r="E115" s="22"/>
      <c r="F115" s="22"/>
    </row>
    <row r="116" spans="5:6" s="2" customFormat="1" x14ac:dyDescent="0.2">
      <c r="E116" s="22"/>
      <c r="F116" s="22"/>
    </row>
    <row r="117" spans="5:6" s="2" customFormat="1" x14ac:dyDescent="0.2">
      <c r="E117" s="22"/>
      <c r="F117" s="22"/>
    </row>
    <row r="118" spans="5:6" s="2" customFormat="1" x14ac:dyDescent="0.2">
      <c r="E118" s="22"/>
      <c r="F118" s="22"/>
    </row>
    <row r="119" spans="5:6" s="2" customFormat="1" x14ac:dyDescent="0.2">
      <c r="E119" s="22"/>
      <c r="F119" s="22"/>
    </row>
    <row r="120" spans="5:6" s="2" customFormat="1" x14ac:dyDescent="0.2">
      <c r="E120" s="22"/>
      <c r="F120" s="22"/>
    </row>
    <row r="121" spans="5:6" s="2" customFormat="1" x14ac:dyDescent="0.2">
      <c r="E121" s="22"/>
      <c r="F121" s="22"/>
    </row>
    <row r="122" spans="5:6" s="2" customFormat="1" x14ac:dyDescent="0.2">
      <c r="E122" s="22"/>
      <c r="F122" s="22"/>
    </row>
  </sheetData>
  <sheetProtection algorithmName="SHA-512" hashValue="hqr8oHQTFTNpCXZHY+PmpYe0tXed43sAu6wrpQqNXHlzZLoyElQxpj97bA4iTjRePrqdV9dhtb+BNqaOUPCh8A==" saltValue="1wb7RYFbC5CuBAjC6fkRKQ==" spinCount="100000" sheet="1" objects="1" scenarios="1" selectLockedCells="1"/>
  <mergeCells count="36">
    <mergeCell ref="A14:C14"/>
    <mergeCell ref="B1:J1"/>
    <mergeCell ref="B2:J2"/>
    <mergeCell ref="A3:E3"/>
    <mergeCell ref="A4:C4"/>
    <mergeCell ref="C5:E5"/>
    <mergeCell ref="C6:E6"/>
    <mergeCell ref="C7:E7"/>
    <mergeCell ref="C8:E8"/>
    <mergeCell ref="C9:E9"/>
    <mergeCell ref="C10:E10"/>
    <mergeCell ref="A13:C13"/>
    <mergeCell ref="A18:C18"/>
    <mergeCell ref="H18:J18"/>
    <mergeCell ref="A17:C17"/>
    <mergeCell ref="H17:J17"/>
    <mergeCell ref="A15:C15"/>
    <mergeCell ref="H15:J15"/>
    <mergeCell ref="A16:C16"/>
    <mergeCell ref="H16:J16"/>
    <mergeCell ref="B20:C20"/>
    <mergeCell ref="H20:J20"/>
    <mergeCell ref="B21:C21"/>
    <mergeCell ref="H21:J21"/>
    <mergeCell ref="H19:J19"/>
    <mergeCell ref="A23:C23"/>
    <mergeCell ref="H23:J23"/>
    <mergeCell ref="A24:C24"/>
    <mergeCell ref="H24:J24"/>
    <mergeCell ref="B22:C22"/>
    <mergeCell ref="H22:J22"/>
    <mergeCell ref="A25:C25"/>
    <mergeCell ref="H25:J25"/>
    <mergeCell ref="A28:C28"/>
    <mergeCell ref="A31:J31"/>
    <mergeCell ref="H26:J26"/>
  </mergeCells>
  <phoneticPr fontId="3" type="noConversion"/>
  <conditionalFormatting sqref="C5:D9 I5:I8">
    <cfRule type="containsBlanks" dxfId="214" priority="5">
      <formula>LEN(TRIM(C5))=0</formula>
    </cfRule>
  </conditionalFormatting>
  <conditionalFormatting sqref="I9">
    <cfRule type="cellIs" dxfId="213" priority="1" operator="equal">
      <formula>"Whistle"</formula>
    </cfRule>
    <cfRule type="cellIs" dxfId="212" priority="2" operator="equal">
      <formula>"Voice"</formula>
    </cfRule>
  </conditionalFormatting>
  <conditionalFormatting sqref="C10:E10">
    <cfRule type="cellIs" dxfId="211" priority="3" operator="equal">
      <formula>"Female"</formula>
    </cfRule>
    <cfRule type="cellIs" dxfId="210" priority="4" operator="equal">
      <formula>"Male"</formula>
    </cfRule>
  </conditionalFormatting>
  <dataValidations disablePrompts="1" count="2">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0000000000000007" right="0.2" top="0.59055118110236227" bottom="0.28000000000000003" header="0.17000000000000004"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22"/>
  <sheetViews>
    <sheetView view="pageLayout" topLeftCell="A15" zoomScale="150" zoomScalePageLayoutView="150" workbookViewId="0">
      <selection activeCell="E18" sqref="E18"/>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8.710937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51</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I4" s="262"/>
      <c r="J4" s="4"/>
    </row>
    <row r="5" spans="1:65" x14ac:dyDescent="0.2">
      <c r="A5" s="261" t="s">
        <v>21</v>
      </c>
      <c r="B5" s="262"/>
      <c r="C5" s="418"/>
      <c r="D5" s="418"/>
      <c r="E5" s="418"/>
      <c r="F5" s="155"/>
      <c r="G5" s="262" t="s">
        <v>24</v>
      </c>
      <c r="H5" s="262"/>
      <c r="I5" s="265"/>
      <c r="J5" s="4"/>
    </row>
    <row r="6" spans="1:65" x14ac:dyDescent="0.2">
      <c r="A6" s="261" t="s">
        <v>22</v>
      </c>
      <c r="B6" s="262"/>
      <c r="C6" s="418"/>
      <c r="D6" s="418"/>
      <c r="E6" s="418"/>
      <c r="F6" s="155"/>
      <c r="G6" s="262" t="s">
        <v>25</v>
      </c>
      <c r="H6" s="262"/>
      <c r="I6" s="265"/>
      <c r="J6" s="4"/>
    </row>
    <row r="7" spans="1:65" x14ac:dyDescent="0.2">
      <c r="A7" s="261" t="s">
        <v>31</v>
      </c>
      <c r="B7" s="262"/>
      <c r="C7" s="418"/>
      <c r="D7" s="418"/>
      <c r="E7" s="418"/>
      <c r="F7" s="155"/>
      <c r="G7" s="262" t="s">
        <v>34</v>
      </c>
      <c r="H7" s="262"/>
      <c r="I7" s="265"/>
      <c r="J7" s="4"/>
    </row>
    <row r="8" spans="1:65" x14ac:dyDescent="0.2">
      <c r="A8" s="261" t="s">
        <v>32</v>
      </c>
      <c r="B8" s="262"/>
      <c r="C8" s="419"/>
      <c r="D8" s="419"/>
      <c r="E8" s="419"/>
      <c r="F8" s="155"/>
      <c r="G8" s="262" t="s">
        <v>23</v>
      </c>
      <c r="H8" s="262"/>
      <c r="I8" s="265"/>
      <c r="J8" s="4"/>
    </row>
    <row r="9" spans="1:65" x14ac:dyDescent="0.2">
      <c r="A9" s="261" t="s">
        <v>33</v>
      </c>
      <c r="B9" s="262"/>
      <c r="C9" s="420"/>
      <c r="D9" s="420"/>
      <c r="E9" s="420"/>
      <c r="F9" s="155"/>
      <c r="G9" s="262" t="s">
        <v>16</v>
      </c>
      <c r="H9" s="262"/>
      <c r="I9" s="266"/>
      <c r="J9" s="4"/>
    </row>
    <row r="10" spans="1:65" x14ac:dyDescent="0.2">
      <c r="A10" s="261" t="s">
        <v>42</v>
      </c>
      <c r="B10" s="262"/>
      <c r="C10" s="421"/>
      <c r="D10" s="421"/>
      <c r="E10" s="421"/>
      <c r="F10"/>
      <c r="G10" s="262"/>
      <c r="H10" s="262"/>
      <c r="I10" s="262"/>
      <c r="J10" s="4"/>
    </row>
    <row r="11" spans="1:65" x14ac:dyDescent="0.2">
      <c r="A11" s="261"/>
      <c r="B11" s="262"/>
      <c r="C11" s="22"/>
      <c r="D11" s="262"/>
      <c r="E11" s="262"/>
      <c r="F11" s="262"/>
      <c r="G11" s="262"/>
      <c r="H11" s="262"/>
      <c r="I11" s="262"/>
      <c r="J11" s="4"/>
      <c r="BK11" s="1"/>
      <c r="BL11" s="1"/>
      <c r="BM11" s="1"/>
    </row>
    <row r="12" spans="1:65" x14ac:dyDescent="0.2">
      <c r="A12" s="261"/>
      <c r="B12" s="262"/>
      <c r="C12" s="22"/>
      <c r="D12" s="262"/>
      <c r="E12" s="262"/>
      <c r="F12" s="262"/>
      <c r="G12" s="262"/>
      <c r="H12" s="262"/>
      <c r="I12" s="262"/>
      <c r="J12" s="4"/>
      <c r="BK12" s="1"/>
      <c r="BL12" s="1"/>
      <c r="BM12" s="1"/>
    </row>
    <row r="13" spans="1:65" s="8" customFormat="1" x14ac:dyDescent="0.2">
      <c r="A13" s="422"/>
      <c r="B13" s="423"/>
      <c r="C13" s="423"/>
      <c r="D13" s="267"/>
      <c r="E13" s="43"/>
      <c r="F13" s="43"/>
      <c r="G13" s="267"/>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51" customFormat="1" ht="24" customHeight="1" x14ac:dyDescent="0.2">
      <c r="A14" s="414" t="s">
        <v>26</v>
      </c>
      <c r="B14" s="415"/>
      <c r="C14" s="415"/>
      <c r="D14" s="135" t="s">
        <v>0</v>
      </c>
      <c r="E14" s="136" t="s">
        <v>63</v>
      </c>
      <c r="F14" s="136" t="s">
        <v>62</v>
      </c>
      <c r="G14" s="135" t="s">
        <v>27</v>
      </c>
      <c r="H14" s="264" t="s">
        <v>2</v>
      </c>
      <c r="I14" s="264"/>
      <c r="J14" s="138"/>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20.100000000000001" customHeight="1" x14ac:dyDescent="0.2">
      <c r="A15" s="599" t="s">
        <v>9</v>
      </c>
      <c r="B15" s="433"/>
      <c r="C15" s="433"/>
      <c r="D15" s="37">
        <v>6</v>
      </c>
      <c r="E15" s="113"/>
      <c r="F15" s="113"/>
      <c r="G15" s="38"/>
      <c r="H15" s="585"/>
      <c r="I15" s="585"/>
      <c r="J15" s="586"/>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row>
    <row r="16" spans="1:65" s="53" customFormat="1" ht="20.100000000000001" customHeight="1" x14ac:dyDescent="0.2">
      <c r="A16" s="599" t="s">
        <v>55</v>
      </c>
      <c r="B16" s="433"/>
      <c r="C16" s="433"/>
      <c r="D16" s="37">
        <v>10</v>
      </c>
      <c r="E16" s="113" t="s">
        <v>158</v>
      </c>
      <c r="F16" s="113"/>
      <c r="G16" s="38"/>
      <c r="H16" s="585"/>
      <c r="I16" s="585"/>
      <c r="J16" s="586"/>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row>
    <row r="17" spans="1:65" s="53" customFormat="1" ht="20.100000000000001" customHeight="1" x14ac:dyDescent="0.2">
      <c r="A17" s="599" t="s">
        <v>11</v>
      </c>
      <c r="B17" s="433"/>
      <c r="C17" s="433"/>
      <c r="D17" s="37">
        <v>12</v>
      </c>
      <c r="E17" s="113"/>
      <c r="F17" s="113"/>
      <c r="G17" s="38"/>
      <c r="H17" s="585"/>
      <c r="I17" s="585"/>
      <c r="J17" s="586"/>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row>
    <row r="18" spans="1:65" s="53" customFormat="1" ht="20.100000000000001" customHeight="1" x14ac:dyDescent="0.2">
      <c r="A18" s="599" t="s">
        <v>67</v>
      </c>
      <c r="B18" s="433"/>
      <c r="C18" s="433"/>
      <c r="D18" s="26">
        <v>12</v>
      </c>
      <c r="E18" s="113"/>
      <c r="F18" s="113"/>
      <c r="G18" s="38"/>
      <c r="H18" s="585"/>
      <c r="I18" s="585"/>
      <c r="J18" s="586"/>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row>
    <row r="19" spans="1:65" s="53" customFormat="1" ht="20.100000000000001" customHeight="1" x14ac:dyDescent="0.2">
      <c r="A19" s="28" t="s">
        <v>13</v>
      </c>
      <c r="B19" s="29"/>
      <c r="C19" s="30"/>
      <c r="D19" s="93" t="s">
        <v>45</v>
      </c>
      <c r="E19" s="116"/>
      <c r="F19" s="116"/>
      <c r="G19" s="49"/>
      <c r="H19" s="597"/>
      <c r="I19" s="597"/>
      <c r="J19" s="598"/>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row>
    <row r="20" spans="1:65" s="53" customFormat="1" ht="20.100000000000001" customHeight="1" x14ac:dyDescent="0.2">
      <c r="A20" s="27"/>
      <c r="B20" s="595" t="s">
        <v>14</v>
      </c>
      <c r="C20" s="596"/>
      <c r="D20" s="40">
        <v>5</v>
      </c>
      <c r="E20" s="115"/>
      <c r="F20" s="115"/>
      <c r="G20" s="38"/>
      <c r="H20" s="585"/>
      <c r="I20" s="585"/>
      <c r="J20" s="586"/>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row>
    <row r="21" spans="1:65" s="53" customFormat="1" ht="20.100000000000001" customHeight="1" x14ac:dyDescent="0.2">
      <c r="A21" s="27"/>
      <c r="B21" s="595" t="s">
        <v>15</v>
      </c>
      <c r="C21" s="596"/>
      <c r="D21" s="40">
        <v>20</v>
      </c>
      <c r="E21" s="115"/>
      <c r="F21" s="115"/>
      <c r="G21" s="38"/>
      <c r="H21" s="585"/>
      <c r="I21" s="585"/>
      <c r="J21" s="586"/>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row>
    <row r="22" spans="1:65" s="53" customFormat="1" ht="20.100000000000001" customHeight="1" x14ac:dyDescent="0.2">
      <c r="A22" s="27"/>
      <c r="B22" s="593" t="s">
        <v>16</v>
      </c>
      <c r="C22" s="594"/>
      <c r="D22" s="40">
        <v>5</v>
      </c>
      <c r="E22" s="113"/>
      <c r="F22" s="113"/>
      <c r="G22" s="38"/>
      <c r="H22" s="585"/>
      <c r="I22" s="585"/>
      <c r="J22" s="586"/>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row>
    <row r="23" spans="1:65" s="263" customFormat="1" ht="20.100000000000001" customHeight="1" x14ac:dyDescent="0.2">
      <c r="A23" s="582" t="s">
        <v>76</v>
      </c>
      <c r="B23" s="583"/>
      <c r="C23" s="584"/>
      <c r="D23" s="40">
        <v>30</v>
      </c>
      <c r="E23" s="113"/>
      <c r="F23" s="113"/>
      <c r="G23" s="38"/>
      <c r="H23" s="585"/>
      <c r="I23" s="585"/>
      <c r="J23" s="586"/>
    </row>
    <row r="24" spans="1:65" s="263" customFormat="1" ht="20.100000000000001" customHeight="1" x14ac:dyDescent="0.2">
      <c r="A24" s="587" t="s">
        <v>39</v>
      </c>
      <c r="B24" s="588"/>
      <c r="C24" s="589"/>
      <c r="D24" s="32">
        <v>100</v>
      </c>
      <c r="E24" s="114">
        <f>SUM(E15:E23)</f>
        <v>0</v>
      </c>
      <c r="F24" s="114">
        <f>SUM(F15:F23)</f>
        <v>0</v>
      </c>
      <c r="G24" s="49">
        <f>SUM(G15:G23)</f>
        <v>0</v>
      </c>
      <c r="H24" s="590"/>
      <c r="I24" s="591"/>
      <c r="J24" s="592"/>
    </row>
    <row r="25" spans="1:65" s="263" customFormat="1" ht="20.100000000000001" customHeight="1" x14ac:dyDescent="0.2">
      <c r="A25" s="572" t="s">
        <v>20</v>
      </c>
      <c r="B25" s="573"/>
      <c r="C25" s="573"/>
      <c r="D25" s="139"/>
      <c r="E25" s="139">
        <f>SUM(E15:E23)-SUM(G15:G23)</f>
        <v>0</v>
      </c>
      <c r="F25" s="139"/>
      <c r="G25" s="140"/>
      <c r="H25" s="574" t="str">
        <f>IF(E25&gt;=75,"Qualified","Not qualified")</f>
        <v>Not qualified</v>
      </c>
      <c r="I25" s="574"/>
      <c r="J25" s="575"/>
    </row>
    <row r="26" spans="1:65" s="262" customFormat="1" ht="20.100000000000001" customHeight="1" x14ac:dyDescent="0.2">
      <c r="A26" s="261"/>
      <c r="D26" s="22"/>
      <c r="E26" s="22"/>
      <c r="F26" s="22"/>
      <c r="H26" s="580"/>
      <c r="I26" s="580"/>
      <c r="J26" s="581"/>
    </row>
    <row r="27" spans="1:65" s="262" customFormat="1" ht="59.1" customHeight="1" x14ac:dyDescent="0.2">
      <c r="A27" s="23"/>
      <c r="B27" s="24"/>
      <c r="C27" s="24"/>
      <c r="D27" s="24"/>
      <c r="E27" s="22"/>
      <c r="F27" s="22"/>
      <c r="G27" s="24"/>
      <c r="H27" s="24"/>
      <c r="I27" s="24"/>
      <c r="J27" s="4"/>
    </row>
    <row r="28" spans="1:65" s="262" customFormat="1" x14ac:dyDescent="0.2">
      <c r="A28" s="576" t="str">
        <f>CONCATENATE("Judge: ",Info!$B$7)</f>
        <v xml:space="preserve">Judge: </v>
      </c>
      <c r="B28" s="461"/>
      <c r="C28" s="461"/>
      <c r="E28" s="22"/>
      <c r="F28" s="22"/>
      <c r="G28" s="262" t="str">
        <f>CONCATENATE("Decoys: ",Info!$B$8)</f>
        <v xml:space="preserve">Decoys: </v>
      </c>
      <c r="J28" s="4"/>
    </row>
    <row r="29" spans="1:65" s="262" customFormat="1" ht="6" customHeight="1" x14ac:dyDescent="0.2">
      <c r="A29" s="261"/>
      <c r="E29" s="22"/>
      <c r="F29" s="22"/>
      <c r="J29" s="4"/>
    </row>
    <row r="30" spans="1:65" s="262" customFormat="1" ht="36.950000000000003" customHeight="1" x14ac:dyDescent="0.2">
      <c r="A30" s="261" t="str">
        <f>CONCATENATE("Trial secretary: ",Info!$B$9)</f>
        <v xml:space="preserve">Trial secretary: </v>
      </c>
      <c r="E30" s="22"/>
      <c r="F30" s="22"/>
      <c r="J30" s="4"/>
    </row>
    <row r="31" spans="1:65" s="262" customFormat="1" ht="13.5" thickBot="1" x14ac:dyDescent="0.25">
      <c r="A31" s="577" t="s">
        <v>50</v>
      </c>
      <c r="B31" s="578"/>
      <c r="C31" s="578"/>
      <c r="D31" s="578"/>
      <c r="E31" s="578"/>
      <c r="F31" s="578"/>
      <c r="G31" s="578"/>
      <c r="H31" s="578"/>
      <c r="I31" s="578"/>
      <c r="J31" s="579"/>
    </row>
    <row r="32" spans="1:65" s="262" customFormat="1" x14ac:dyDescent="0.2">
      <c r="E32" s="22"/>
      <c r="F32" s="22"/>
    </row>
    <row r="33" spans="5:6" s="262" customFormat="1" x14ac:dyDescent="0.2">
      <c r="E33" s="22"/>
      <c r="F33" s="22"/>
    </row>
    <row r="34" spans="5:6" s="262" customFormat="1" x14ac:dyDescent="0.2">
      <c r="E34" s="22"/>
      <c r="F34" s="22"/>
    </row>
    <row r="35" spans="5:6" s="262" customFormat="1" x14ac:dyDescent="0.2">
      <c r="E35" s="22"/>
      <c r="F35" s="22"/>
    </row>
    <row r="36" spans="5:6" s="262" customFormat="1" x14ac:dyDescent="0.2">
      <c r="E36" s="22"/>
      <c r="F36" s="22"/>
    </row>
    <row r="37" spans="5:6" s="262" customFormat="1" x14ac:dyDescent="0.2">
      <c r="E37" s="22"/>
      <c r="F37" s="22"/>
    </row>
    <row r="38" spans="5:6" s="262" customFormat="1" x14ac:dyDescent="0.2">
      <c r="E38" s="22"/>
      <c r="F38" s="22"/>
    </row>
    <row r="39" spans="5:6" s="262" customFormat="1" x14ac:dyDescent="0.2">
      <c r="E39" s="22"/>
      <c r="F39" s="22"/>
    </row>
    <row r="40" spans="5:6" s="262" customFormat="1" x14ac:dyDescent="0.2">
      <c r="E40" s="22"/>
      <c r="F40" s="22"/>
    </row>
    <row r="41" spans="5:6" s="262" customFormat="1" x14ac:dyDescent="0.2">
      <c r="E41" s="22"/>
      <c r="F41" s="22"/>
    </row>
    <row r="42" spans="5:6" s="262" customFormat="1" x14ac:dyDescent="0.2">
      <c r="E42" s="22"/>
      <c r="F42" s="22"/>
    </row>
    <row r="43" spans="5:6" s="262" customFormat="1" x14ac:dyDescent="0.2">
      <c r="E43" s="22"/>
      <c r="F43" s="22"/>
    </row>
    <row r="44" spans="5:6" s="262" customFormat="1" x14ac:dyDescent="0.2">
      <c r="E44" s="22"/>
      <c r="F44" s="22"/>
    </row>
    <row r="45" spans="5:6" s="262" customFormat="1" x14ac:dyDescent="0.2">
      <c r="E45" s="22"/>
      <c r="F45" s="22"/>
    </row>
    <row r="46" spans="5:6" s="262" customFormat="1" x14ac:dyDescent="0.2">
      <c r="E46" s="22"/>
      <c r="F46" s="22"/>
    </row>
    <row r="47" spans="5:6" s="262" customFormat="1" x14ac:dyDescent="0.2">
      <c r="E47" s="22"/>
      <c r="F47" s="22"/>
    </row>
    <row r="48" spans="5:6"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sheetData>
  <sheetProtection algorithmName="SHA-512" hashValue="oE2pqiAK0w8NUJ3f9Bu/8cVBdQp7W/MnXtlixwLtY4OSx10U5+80SVyTz5kgKJlNndVwfuHbIxPwACW1I3Y+TQ==" saltValue="AWzPFOmooHOFk91mQz7SEQ==" spinCount="100000" sheet="1" objects="1" scenarios="1" selectLockedCells="1"/>
  <mergeCells count="36">
    <mergeCell ref="A25:C25"/>
    <mergeCell ref="H25:J25"/>
    <mergeCell ref="H26:J26"/>
    <mergeCell ref="A28:C28"/>
    <mergeCell ref="A31:J31"/>
    <mergeCell ref="B22:C22"/>
    <mergeCell ref="H22:J22"/>
    <mergeCell ref="A23:C23"/>
    <mergeCell ref="H23:J23"/>
    <mergeCell ref="A24:C24"/>
    <mergeCell ref="H24:J24"/>
    <mergeCell ref="B21:C21"/>
    <mergeCell ref="H21:J21"/>
    <mergeCell ref="A15:C15"/>
    <mergeCell ref="H15:J15"/>
    <mergeCell ref="A16:C16"/>
    <mergeCell ref="H16:J16"/>
    <mergeCell ref="A17:C17"/>
    <mergeCell ref="H17:J17"/>
    <mergeCell ref="A18:C18"/>
    <mergeCell ref="H18:J18"/>
    <mergeCell ref="H19:J19"/>
    <mergeCell ref="B20:C20"/>
    <mergeCell ref="H20:J20"/>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209" priority="5">
      <formula>LEN(TRIM(C5))=0</formula>
    </cfRule>
  </conditionalFormatting>
  <conditionalFormatting sqref="I9">
    <cfRule type="cellIs" dxfId="208" priority="1" operator="equal">
      <formula>"Whistle"</formula>
    </cfRule>
    <cfRule type="cellIs" dxfId="207" priority="2" operator="equal">
      <formula>"Voice"</formula>
    </cfRule>
  </conditionalFormatting>
  <conditionalFormatting sqref="C10:E10">
    <cfRule type="cellIs" dxfId="206" priority="3" operator="equal">
      <formula>"Female"</formula>
    </cfRule>
    <cfRule type="cellIs" dxfId="205" priority="4" operator="equal">
      <formula>"Male"</formula>
    </cfRule>
  </conditionalFormatting>
  <dataValidations disablePrompts="1" count="2">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59055118110236227" bottom="0.28000000000000003" header="0.17000000000000004"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22"/>
  <sheetViews>
    <sheetView view="pageLayout" topLeftCell="A15" zoomScale="150" zoomScalePageLayoutView="150" workbookViewId="0">
      <selection activeCell="E17" sqref="E16:E17"/>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8.710937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51</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I4" s="262"/>
      <c r="J4" s="4"/>
    </row>
    <row r="5" spans="1:65" x14ac:dyDescent="0.2">
      <c r="A5" s="261" t="s">
        <v>21</v>
      </c>
      <c r="B5" s="262"/>
      <c r="C5" s="418"/>
      <c r="D5" s="418"/>
      <c r="E5" s="418"/>
      <c r="F5" s="155"/>
      <c r="G5" s="262" t="s">
        <v>24</v>
      </c>
      <c r="H5" s="262"/>
      <c r="I5" s="265"/>
      <c r="J5" s="4"/>
    </row>
    <row r="6" spans="1:65" x14ac:dyDescent="0.2">
      <c r="A6" s="261" t="s">
        <v>22</v>
      </c>
      <c r="B6" s="262"/>
      <c r="C6" s="418"/>
      <c r="D6" s="418"/>
      <c r="E6" s="418"/>
      <c r="F6" s="155"/>
      <c r="G6" s="262" t="s">
        <v>25</v>
      </c>
      <c r="H6" s="262"/>
      <c r="I6" s="265"/>
      <c r="J6" s="4"/>
    </row>
    <row r="7" spans="1:65" x14ac:dyDescent="0.2">
      <c r="A7" s="261" t="s">
        <v>31</v>
      </c>
      <c r="B7" s="262"/>
      <c r="C7" s="418"/>
      <c r="D7" s="418"/>
      <c r="E7" s="418"/>
      <c r="F7" s="155"/>
      <c r="G7" s="262" t="s">
        <v>34</v>
      </c>
      <c r="H7" s="262"/>
      <c r="I7" s="265"/>
      <c r="J7" s="4"/>
    </row>
    <row r="8" spans="1:65" x14ac:dyDescent="0.2">
      <c r="A8" s="261" t="s">
        <v>32</v>
      </c>
      <c r="B8" s="262"/>
      <c r="C8" s="419"/>
      <c r="D8" s="419"/>
      <c r="E8" s="419"/>
      <c r="F8" s="155"/>
      <c r="G8" s="262" t="s">
        <v>23</v>
      </c>
      <c r="H8" s="262"/>
      <c r="I8" s="265"/>
      <c r="J8" s="4"/>
    </row>
    <row r="9" spans="1:65" x14ac:dyDescent="0.2">
      <c r="A9" s="261" t="s">
        <v>33</v>
      </c>
      <c r="B9" s="262"/>
      <c r="C9" s="420"/>
      <c r="D9" s="420"/>
      <c r="E9" s="420"/>
      <c r="F9" s="155"/>
      <c r="G9" s="262" t="s">
        <v>16</v>
      </c>
      <c r="H9" s="262"/>
      <c r="I9" s="266"/>
      <c r="J9" s="4"/>
    </row>
    <row r="10" spans="1:65" x14ac:dyDescent="0.2">
      <c r="A10" s="261" t="s">
        <v>42</v>
      </c>
      <c r="B10" s="262"/>
      <c r="C10" s="421"/>
      <c r="D10" s="421"/>
      <c r="E10" s="421"/>
      <c r="F10"/>
      <c r="G10" s="262"/>
      <c r="H10" s="262"/>
      <c r="I10" s="262"/>
      <c r="J10" s="4"/>
    </row>
    <row r="11" spans="1:65" x14ac:dyDescent="0.2">
      <c r="A11" s="261"/>
      <c r="B11" s="262"/>
      <c r="C11" s="22"/>
      <c r="D11" s="262"/>
      <c r="E11" s="262"/>
      <c r="F11" s="262"/>
      <c r="G11" s="262"/>
      <c r="H11" s="262"/>
      <c r="I11" s="262"/>
      <c r="J11" s="4"/>
      <c r="BK11" s="1"/>
      <c r="BL11" s="1"/>
      <c r="BM11" s="1"/>
    </row>
    <row r="12" spans="1:65" x14ac:dyDescent="0.2">
      <c r="A12" s="261"/>
      <c r="B12" s="262"/>
      <c r="C12" s="22"/>
      <c r="D12" s="262"/>
      <c r="E12" s="262"/>
      <c r="F12" s="262"/>
      <c r="G12" s="262"/>
      <c r="H12" s="262"/>
      <c r="I12" s="262"/>
      <c r="J12" s="4"/>
      <c r="BK12" s="1"/>
      <c r="BL12" s="1"/>
      <c r="BM12" s="1"/>
    </row>
    <row r="13" spans="1:65" s="8" customFormat="1" x14ac:dyDescent="0.2">
      <c r="A13" s="422"/>
      <c r="B13" s="423"/>
      <c r="C13" s="423"/>
      <c r="D13" s="267"/>
      <c r="E13" s="43"/>
      <c r="F13" s="43"/>
      <c r="G13" s="267"/>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51" customFormat="1" ht="24" customHeight="1" x14ac:dyDescent="0.2">
      <c r="A14" s="414" t="s">
        <v>26</v>
      </c>
      <c r="B14" s="415"/>
      <c r="C14" s="415"/>
      <c r="D14" s="135" t="s">
        <v>0</v>
      </c>
      <c r="E14" s="136" t="s">
        <v>63</v>
      </c>
      <c r="F14" s="136" t="s">
        <v>62</v>
      </c>
      <c r="G14" s="135" t="s">
        <v>27</v>
      </c>
      <c r="H14" s="264" t="s">
        <v>2</v>
      </c>
      <c r="I14" s="264"/>
      <c r="J14" s="138"/>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20.100000000000001" customHeight="1" x14ac:dyDescent="0.2">
      <c r="A15" s="599" t="s">
        <v>9</v>
      </c>
      <c r="B15" s="433"/>
      <c r="C15" s="433"/>
      <c r="D15" s="37">
        <v>6</v>
      </c>
      <c r="E15" s="113" t="s">
        <v>158</v>
      </c>
      <c r="F15" s="113"/>
      <c r="G15" s="38"/>
      <c r="H15" s="585"/>
      <c r="I15" s="585"/>
      <c r="J15" s="586"/>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row>
    <row r="16" spans="1:65" s="53" customFormat="1" ht="20.100000000000001" customHeight="1" x14ac:dyDescent="0.2">
      <c r="A16" s="599" t="s">
        <v>55</v>
      </c>
      <c r="B16" s="433"/>
      <c r="C16" s="433"/>
      <c r="D16" s="37">
        <v>10</v>
      </c>
      <c r="E16" s="113"/>
      <c r="F16" s="113"/>
      <c r="G16" s="38"/>
      <c r="H16" s="585"/>
      <c r="I16" s="585"/>
      <c r="J16" s="586"/>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row>
    <row r="17" spans="1:65" s="53" customFormat="1" ht="20.100000000000001" customHeight="1" x14ac:dyDescent="0.2">
      <c r="A17" s="599" t="s">
        <v>11</v>
      </c>
      <c r="B17" s="433"/>
      <c r="C17" s="433"/>
      <c r="D17" s="37">
        <v>12</v>
      </c>
      <c r="E17" s="113"/>
      <c r="F17" s="113"/>
      <c r="G17" s="38"/>
      <c r="H17" s="585"/>
      <c r="I17" s="585"/>
      <c r="J17" s="586"/>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row>
    <row r="18" spans="1:65" s="53" customFormat="1" ht="20.100000000000001" customHeight="1" x14ac:dyDescent="0.2">
      <c r="A18" s="599" t="s">
        <v>67</v>
      </c>
      <c r="B18" s="433"/>
      <c r="C18" s="433"/>
      <c r="D18" s="26">
        <v>12</v>
      </c>
      <c r="E18" s="113"/>
      <c r="F18" s="113"/>
      <c r="G18" s="38"/>
      <c r="H18" s="585"/>
      <c r="I18" s="585"/>
      <c r="J18" s="586"/>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row>
    <row r="19" spans="1:65" s="53" customFormat="1" ht="20.100000000000001" customHeight="1" x14ac:dyDescent="0.2">
      <c r="A19" s="28" t="s">
        <v>13</v>
      </c>
      <c r="B19" s="29"/>
      <c r="C19" s="30"/>
      <c r="D19" s="93" t="s">
        <v>45</v>
      </c>
      <c r="E19" s="116"/>
      <c r="F19" s="116"/>
      <c r="G19" s="49"/>
      <c r="H19" s="597"/>
      <c r="I19" s="597"/>
      <c r="J19" s="598"/>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row>
    <row r="20" spans="1:65" s="53" customFormat="1" ht="20.100000000000001" customHeight="1" x14ac:dyDescent="0.2">
      <c r="A20" s="27"/>
      <c r="B20" s="595" t="s">
        <v>14</v>
      </c>
      <c r="C20" s="596"/>
      <c r="D20" s="40">
        <v>5</v>
      </c>
      <c r="E20" s="115"/>
      <c r="F20" s="115"/>
      <c r="G20" s="38"/>
      <c r="H20" s="585"/>
      <c r="I20" s="585"/>
      <c r="J20" s="586"/>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row>
    <row r="21" spans="1:65" s="53" customFormat="1" ht="20.100000000000001" customHeight="1" x14ac:dyDescent="0.2">
      <c r="A21" s="27"/>
      <c r="B21" s="595" t="s">
        <v>15</v>
      </c>
      <c r="C21" s="596"/>
      <c r="D21" s="40">
        <v>20</v>
      </c>
      <c r="E21" s="115"/>
      <c r="F21" s="115"/>
      <c r="G21" s="38"/>
      <c r="H21" s="585"/>
      <c r="I21" s="585"/>
      <c r="J21" s="586"/>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row>
    <row r="22" spans="1:65" s="53" customFormat="1" ht="20.100000000000001" customHeight="1" x14ac:dyDescent="0.2">
      <c r="A22" s="27"/>
      <c r="B22" s="593" t="s">
        <v>16</v>
      </c>
      <c r="C22" s="594"/>
      <c r="D22" s="40">
        <v>5</v>
      </c>
      <c r="E22" s="113"/>
      <c r="F22" s="113"/>
      <c r="G22" s="38"/>
      <c r="H22" s="585"/>
      <c r="I22" s="585"/>
      <c r="J22" s="586"/>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row>
    <row r="23" spans="1:65" s="263" customFormat="1" ht="20.100000000000001" customHeight="1" x14ac:dyDescent="0.2">
      <c r="A23" s="582" t="s">
        <v>76</v>
      </c>
      <c r="B23" s="583"/>
      <c r="C23" s="584"/>
      <c r="D23" s="40">
        <v>30</v>
      </c>
      <c r="E23" s="113"/>
      <c r="F23" s="113"/>
      <c r="G23" s="38"/>
      <c r="H23" s="585"/>
      <c r="I23" s="585"/>
      <c r="J23" s="586"/>
    </row>
    <row r="24" spans="1:65" s="263" customFormat="1" ht="20.100000000000001" customHeight="1" x14ac:dyDescent="0.2">
      <c r="A24" s="587" t="s">
        <v>39</v>
      </c>
      <c r="B24" s="588"/>
      <c r="C24" s="589"/>
      <c r="D24" s="32">
        <v>100</v>
      </c>
      <c r="E24" s="114">
        <f>SUM(E15:E23)</f>
        <v>0</v>
      </c>
      <c r="F24" s="114">
        <f>SUM(F15:F23)</f>
        <v>0</v>
      </c>
      <c r="G24" s="49">
        <f>SUM(G15:G23)</f>
        <v>0</v>
      </c>
      <c r="H24" s="590"/>
      <c r="I24" s="591"/>
      <c r="J24" s="592"/>
    </row>
    <row r="25" spans="1:65" s="263" customFormat="1" ht="20.100000000000001" customHeight="1" x14ac:dyDescent="0.2">
      <c r="A25" s="572" t="s">
        <v>20</v>
      </c>
      <c r="B25" s="573"/>
      <c r="C25" s="573"/>
      <c r="D25" s="139"/>
      <c r="E25" s="139">
        <f>SUM(E15:E23)-SUM(G15:G23)</f>
        <v>0</v>
      </c>
      <c r="F25" s="139"/>
      <c r="G25" s="140"/>
      <c r="H25" s="574" t="str">
        <f>IF(E25&gt;=75,"Qualified","Not qualified")</f>
        <v>Not qualified</v>
      </c>
      <c r="I25" s="574"/>
      <c r="J25" s="575"/>
    </row>
    <row r="26" spans="1:65" s="262" customFormat="1" ht="20.100000000000001" customHeight="1" x14ac:dyDescent="0.2">
      <c r="A26" s="261"/>
      <c r="D26" s="22"/>
      <c r="E26" s="22"/>
      <c r="F26" s="22"/>
      <c r="H26" s="580"/>
      <c r="I26" s="580"/>
      <c r="J26" s="581"/>
    </row>
    <row r="27" spans="1:65" s="262" customFormat="1" ht="59.1" customHeight="1" x14ac:dyDescent="0.2">
      <c r="A27" s="23"/>
      <c r="B27" s="24"/>
      <c r="C27" s="24"/>
      <c r="D27" s="24"/>
      <c r="E27" s="22"/>
      <c r="F27" s="22"/>
      <c r="G27" s="24"/>
      <c r="H27" s="24"/>
      <c r="I27" s="24"/>
      <c r="J27" s="4"/>
    </row>
    <row r="28" spans="1:65" s="262" customFormat="1" x14ac:dyDescent="0.2">
      <c r="A28" s="576" t="str">
        <f>CONCATENATE("Judge: ",Info!$B$7)</f>
        <v xml:space="preserve">Judge: </v>
      </c>
      <c r="B28" s="461"/>
      <c r="C28" s="461"/>
      <c r="E28" s="22"/>
      <c r="F28" s="22"/>
      <c r="G28" s="262" t="str">
        <f>CONCATENATE("Decoys: ",Info!$B$8)</f>
        <v xml:space="preserve">Decoys: </v>
      </c>
      <c r="J28" s="4"/>
    </row>
    <row r="29" spans="1:65" s="262" customFormat="1" ht="6" customHeight="1" x14ac:dyDescent="0.2">
      <c r="A29" s="261"/>
      <c r="E29" s="22"/>
      <c r="F29" s="22"/>
      <c r="J29" s="4"/>
    </row>
    <row r="30" spans="1:65" s="262" customFormat="1" ht="36.950000000000003" customHeight="1" x14ac:dyDescent="0.2">
      <c r="A30" s="261" t="str">
        <f>CONCATENATE("Trial secretary: ",Info!$B$9)</f>
        <v xml:space="preserve">Trial secretary: </v>
      </c>
      <c r="E30" s="22"/>
      <c r="F30" s="22"/>
      <c r="J30" s="4"/>
    </row>
    <row r="31" spans="1:65" s="262" customFormat="1" ht="13.5" thickBot="1" x14ac:dyDescent="0.25">
      <c r="A31" s="577" t="s">
        <v>50</v>
      </c>
      <c r="B31" s="578"/>
      <c r="C31" s="578"/>
      <c r="D31" s="578"/>
      <c r="E31" s="578"/>
      <c r="F31" s="578"/>
      <c r="G31" s="578"/>
      <c r="H31" s="578"/>
      <c r="I31" s="578"/>
      <c r="J31" s="579"/>
    </row>
    <row r="32" spans="1:65" s="262" customFormat="1" x14ac:dyDescent="0.2">
      <c r="E32" s="22"/>
      <c r="F32" s="22"/>
    </row>
    <row r="33" spans="5:6" s="262" customFormat="1" x14ac:dyDescent="0.2">
      <c r="E33" s="22"/>
      <c r="F33" s="22"/>
    </row>
    <row r="34" spans="5:6" s="262" customFormat="1" x14ac:dyDescent="0.2">
      <c r="E34" s="22"/>
      <c r="F34" s="22"/>
    </row>
    <row r="35" spans="5:6" s="262" customFormat="1" x14ac:dyDescent="0.2">
      <c r="E35" s="22"/>
      <c r="F35" s="22"/>
    </row>
    <row r="36" spans="5:6" s="262" customFormat="1" x14ac:dyDescent="0.2">
      <c r="E36" s="22"/>
      <c r="F36" s="22"/>
    </row>
    <row r="37" spans="5:6" s="262" customFormat="1" x14ac:dyDescent="0.2">
      <c r="E37" s="22"/>
      <c r="F37" s="22"/>
    </row>
    <row r="38" spans="5:6" s="262" customFormat="1" x14ac:dyDescent="0.2">
      <c r="E38" s="22"/>
      <c r="F38" s="22"/>
    </row>
    <row r="39" spans="5:6" s="262" customFormat="1" x14ac:dyDescent="0.2">
      <c r="E39" s="22"/>
      <c r="F39" s="22"/>
    </row>
    <row r="40" spans="5:6" s="262" customFormat="1" x14ac:dyDescent="0.2">
      <c r="E40" s="22"/>
      <c r="F40" s="22"/>
    </row>
    <row r="41" spans="5:6" s="262" customFormat="1" x14ac:dyDescent="0.2">
      <c r="E41" s="22"/>
      <c r="F41" s="22"/>
    </row>
    <row r="42" spans="5:6" s="262" customFormat="1" x14ac:dyDescent="0.2">
      <c r="E42" s="22"/>
      <c r="F42" s="22"/>
    </row>
    <row r="43" spans="5:6" s="262" customFormat="1" x14ac:dyDescent="0.2">
      <c r="E43" s="22"/>
      <c r="F43" s="22"/>
    </row>
    <row r="44" spans="5:6" s="262" customFormat="1" x14ac:dyDescent="0.2">
      <c r="E44" s="22"/>
      <c r="F44" s="22"/>
    </row>
    <row r="45" spans="5:6" s="262" customFormat="1" x14ac:dyDescent="0.2">
      <c r="E45" s="22"/>
      <c r="F45" s="22"/>
    </row>
    <row r="46" spans="5:6" s="262" customFormat="1" x14ac:dyDescent="0.2">
      <c r="E46" s="22"/>
      <c r="F46" s="22"/>
    </row>
    <row r="47" spans="5:6" s="262" customFormat="1" x14ac:dyDescent="0.2">
      <c r="E47" s="22"/>
      <c r="F47" s="22"/>
    </row>
    <row r="48" spans="5:6"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sheetData>
  <sheetProtection algorithmName="SHA-512" hashValue="ZbxyUHxQz11zKeT7g5TXeql9CL2+wUZmnSgONvM6oO3augL9380r8g+UwEigEnZkVAshNe908ePoQJ2iSvi00g==" saltValue="yCzowytQgbbUwj6gP8Hajw==" spinCount="100000" sheet="1" objects="1" scenarios="1" selectLockedCells="1"/>
  <mergeCells count="36">
    <mergeCell ref="A25:C25"/>
    <mergeCell ref="H25:J25"/>
    <mergeCell ref="H26:J26"/>
    <mergeCell ref="A28:C28"/>
    <mergeCell ref="A31:J31"/>
    <mergeCell ref="B22:C22"/>
    <mergeCell ref="H22:J22"/>
    <mergeCell ref="A23:C23"/>
    <mergeCell ref="H23:J23"/>
    <mergeCell ref="A24:C24"/>
    <mergeCell ref="H24:J24"/>
    <mergeCell ref="B21:C21"/>
    <mergeCell ref="H21:J21"/>
    <mergeCell ref="A15:C15"/>
    <mergeCell ref="H15:J15"/>
    <mergeCell ref="A16:C16"/>
    <mergeCell ref="H16:J16"/>
    <mergeCell ref="A17:C17"/>
    <mergeCell ref="H17:J17"/>
    <mergeCell ref="A18:C18"/>
    <mergeCell ref="H18:J18"/>
    <mergeCell ref="H19:J19"/>
    <mergeCell ref="B20:C20"/>
    <mergeCell ref="H20:J20"/>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204" priority="5">
      <formula>LEN(TRIM(C5))=0</formula>
    </cfRule>
  </conditionalFormatting>
  <conditionalFormatting sqref="I9">
    <cfRule type="cellIs" dxfId="203" priority="1" operator="equal">
      <formula>"Whistle"</formula>
    </cfRule>
    <cfRule type="cellIs" dxfId="202" priority="2" operator="equal">
      <formula>"Voice"</formula>
    </cfRule>
  </conditionalFormatting>
  <conditionalFormatting sqref="C10:E10">
    <cfRule type="cellIs" dxfId="201" priority="3" operator="equal">
      <formula>"Female"</formula>
    </cfRule>
    <cfRule type="cellIs" dxfId="200" priority="4" operator="equal">
      <formula>"Male"</formula>
    </cfRule>
  </conditionalFormatting>
  <dataValidations disablePrompts="1" count="2">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59055118110236227" bottom="0.28000000000000003" header="0.17000000000000004"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22"/>
  <sheetViews>
    <sheetView view="pageLayout" topLeftCell="A5" zoomScale="150" zoomScalePageLayoutView="150" workbookViewId="0">
      <selection activeCell="H23" sqref="H23:J23"/>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8.710937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51</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I4" s="262"/>
      <c r="J4" s="4"/>
    </row>
    <row r="5" spans="1:65" x14ac:dyDescent="0.2">
      <c r="A5" s="261" t="s">
        <v>21</v>
      </c>
      <c r="B5" s="262"/>
      <c r="C5" s="418"/>
      <c r="D5" s="418"/>
      <c r="E5" s="418"/>
      <c r="F5" s="155"/>
      <c r="G5" s="262" t="s">
        <v>24</v>
      </c>
      <c r="H5" s="262"/>
      <c r="I5" s="265"/>
      <c r="J5" s="4"/>
    </row>
    <row r="6" spans="1:65" x14ac:dyDescent="0.2">
      <c r="A6" s="261" t="s">
        <v>22</v>
      </c>
      <c r="B6" s="262"/>
      <c r="C6" s="418"/>
      <c r="D6" s="418"/>
      <c r="E6" s="418"/>
      <c r="F6" s="155"/>
      <c r="G6" s="262" t="s">
        <v>25</v>
      </c>
      <c r="H6" s="262"/>
      <c r="I6" s="265"/>
      <c r="J6" s="4"/>
    </row>
    <row r="7" spans="1:65" x14ac:dyDescent="0.2">
      <c r="A7" s="261" t="s">
        <v>31</v>
      </c>
      <c r="B7" s="262"/>
      <c r="C7" s="418"/>
      <c r="D7" s="418"/>
      <c r="E7" s="418"/>
      <c r="F7" s="155"/>
      <c r="G7" s="262" t="s">
        <v>34</v>
      </c>
      <c r="H7" s="262"/>
      <c r="I7" s="265"/>
      <c r="J7" s="4"/>
    </row>
    <row r="8" spans="1:65" x14ac:dyDescent="0.2">
      <c r="A8" s="261" t="s">
        <v>32</v>
      </c>
      <c r="B8" s="262"/>
      <c r="C8" s="419"/>
      <c r="D8" s="419"/>
      <c r="E8" s="419"/>
      <c r="F8" s="155"/>
      <c r="G8" s="262" t="s">
        <v>23</v>
      </c>
      <c r="H8" s="262"/>
      <c r="I8" s="265"/>
      <c r="J8" s="4"/>
    </row>
    <row r="9" spans="1:65" x14ac:dyDescent="0.2">
      <c r="A9" s="261" t="s">
        <v>33</v>
      </c>
      <c r="B9" s="262"/>
      <c r="C9" s="420"/>
      <c r="D9" s="420"/>
      <c r="E9" s="420"/>
      <c r="F9" s="155"/>
      <c r="G9" s="262" t="s">
        <v>16</v>
      </c>
      <c r="H9" s="262"/>
      <c r="I9" s="266"/>
      <c r="J9" s="4"/>
    </row>
    <row r="10" spans="1:65" x14ac:dyDescent="0.2">
      <c r="A10" s="261" t="s">
        <v>42</v>
      </c>
      <c r="B10" s="262"/>
      <c r="C10" s="421"/>
      <c r="D10" s="421"/>
      <c r="E10" s="421"/>
      <c r="F10"/>
      <c r="G10" s="262"/>
      <c r="H10" s="262"/>
      <c r="I10" s="262"/>
      <c r="J10" s="4"/>
    </row>
    <row r="11" spans="1:65" x14ac:dyDescent="0.2">
      <c r="A11" s="261"/>
      <c r="B11" s="262"/>
      <c r="C11" s="22"/>
      <c r="D11" s="262"/>
      <c r="E11" s="262"/>
      <c r="F11" s="262"/>
      <c r="G11" s="262"/>
      <c r="H11" s="262"/>
      <c r="I11" s="262"/>
      <c r="J11" s="4"/>
      <c r="BK11" s="1"/>
      <c r="BL11" s="1"/>
      <c r="BM11" s="1"/>
    </row>
    <row r="12" spans="1:65" x14ac:dyDescent="0.2">
      <c r="A12" s="261"/>
      <c r="B12" s="262"/>
      <c r="C12" s="22"/>
      <c r="D12" s="262"/>
      <c r="E12" s="262"/>
      <c r="F12" s="262"/>
      <c r="G12" s="262"/>
      <c r="H12" s="262"/>
      <c r="I12" s="262"/>
      <c r="J12" s="4"/>
      <c r="BK12" s="1"/>
      <c r="BL12" s="1"/>
      <c r="BM12" s="1"/>
    </row>
    <row r="13" spans="1:65" s="8" customFormat="1" x14ac:dyDescent="0.2">
      <c r="A13" s="422"/>
      <c r="B13" s="423"/>
      <c r="C13" s="423"/>
      <c r="D13" s="267"/>
      <c r="E13" s="43"/>
      <c r="F13" s="43"/>
      <c r="G13" s="267"/>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51" customFormat="1" ht="24" customHeight="1" x14ac:dyDescent="0.2">
      <c r="A14" s="414" t="s">
        <v>26</v>
      </c>
      <c r="B14" s="415"/>
      <c r="C14" s="415"/>
      <c r="D14" s="135" t="s">
        <v>0</v>
      </c>
      <c r="E14" s="136" t="s">
        <v>63</v>
      </c>
      <c r="F14" s="136" t="s">
        <v>62</v>
      </c>
      <c r="G14" s="135" t="s">
        <v>27</v>
      </c>
      <c r="H14" s="264" t="s">
        <v>2</v>
      </c>
      <c r="I14" s="264"/>
      <c r="J14" s="138"/>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20.100000000000001" customHeight="1" x14ac:dyDescent="0.2">
      <c r="A15" s="599" t="s">
        <v>9</v>
      </c>
      <c r="B15" s="433"/>
      <c r="C15" s="433"/>
      <c r="D15" s="37">
        <v>6</v>
      </c>
      <c r="E15" s="113" t="s">
        <v>158</v>
      </c>
      <c r="F15" s="113"/>
      <c r="G15" s="38"/>
      <c r="H15" s="585"/>
      <c r="I15" s="585"/>
      <c r="J15" s="586"/>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row>
    <row r="16" spans="1:65" s="53" customFormat="1" ht="20.100000000000001" customHeight="1" x14ac:dyDescent="0.2">
      <c r="A16" s="599" t="s">
        <v>55</v>
      </c>
      <c r="B16" s="433"/>
      <c r="C16" s="433"/>
      <c r="D16" s="37">
        <v>10</v>
      </c>
      <c r="E16" s="113"/>
      <c r="F16" s="113"/>
      <c r="G16" s="38"/>
      <c r="H16" s="585"/>
      <c r="I16" s="585"/>
      <c r="J16" s="586"/>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row>
    <row r="17" spans="1:65" s="53" customFormat="1" ht="20.100000000000001" customHeight="1" x14ac:dyDescent="0.2">
      <c r="A17" s="599" t="s">
        <v>11</v>
      </c>
      <c r="B17" s="433"/>
      <c r="C17" s="433"/>
      <c r="D17" s="37">
        <v>12</v>
      </c>
      <c r="E17" s="113"/>
      <c r="F17" s="113"/>
      <c r="G17" s="38"/>
      <c r="H17" s="585"/>
      <c r="I17" s="585"/>
      <c r="J17" s="586"/>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row>
    <row r="18" spans="1:65" s="53" customFormat="1" ht="20.100000000000001" customHeight="1" x14ac:dyDescent="0.2">
      <c r="A18" s="599" t="s">
        <v>67</v>
      </c>
      <c r="B18" s="433"/>
      <c r="C18" s="433"/>
      <c r="D18" s="26">
        <v>12</v>
      </c>
      <c r="E18" s="113"/>
      <c r="F18" s="113"/>
      <c r="G18" s="38"/>
      <c r="H18" s="585"/>
      <c r="I18" s="585"/>
      <c r="J18" s="586"/>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row>
    <row r="19" spans="1:65" s="53" customFormat="1" ht="20.100000000000001" customHeight="1" x14ac:dyDescent="0.2">
      <c r="A19" s="28" t="s">
        <v>13</v>
      </c>
      <c r="B19" s="29"/>
      <c r="C19" s="30"/>
      <c r="D19" s="93" t="s">
        <v>45</v>
      </c>
      <c r="E19" s="116"/>
      <c r="F19" s="116"/>
      <c r="G19" s="49"/>
      <c r="H19" s="597"/>
      <c r="I19" s="597"/>
      <c r="J19" s="598"/>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row>
    <row r="20" spans="1:65" s="53" customFormat="1" ht="20.100000000000001" customHeight="1" x14ac:dyDescent="0.2">
      <c r="A20" s="27"/>
      <c r="B20" s="595" t="s">
        <v>14</v>
      </c>
      <c r="C20" s="596"/>
      <c r="D20" s="40">
        <v>5</v>
      </c>
      <c r="E20" s="115"/>
      <c r="F20" s="115"/>
      <c r="G20" s="38"/>
      <c r="H20" s="585"/>
      <c r="I20" s="585"/>
      <c r="J20" s="586"/>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row>
    <row r="21" spans="1:65" s="53" customFormat="1" ht="20.100000000000001" customHeight="1" x14ac:dyDescent="0.2">
      <c r="A21" s="27"/>
      <c r="B21" s="595" t="s">
        <v>15</v>
      </c>
      <c r="C21" s="596"/>
      <c r="D21" s="40">
        <v>20</v>
      </c>
      <c r="E21" s="115"/>
      <c r="F21" s="115"/>
      <c r="G21" s="38"/>
      <c r="H21" s="585"/>
      <c r="I21" s="585"/>
      <c r="J21" s="586"/>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row>
    <row r="22" spans="1:65" s="53" customFormat="1" ht="20.100000000000001" customHeight="1" x14ac:dyDescent="0.2">
      <c r="A22" s="27"/>
      <c r="B22" s="593" t="s">
        <v>16</v>
      </c>
      <c r="C22" s="594"/>
      <c r="D22" s="40">
        <v>5</v>
      </c>
      <c r="E22" s="113"/>
      <c r="F22" s="113"/>
      <c r="G22" s="38"/>
      <c r="H22" s="585"/>
      <c r="I22" s="585"/>
      <c r="J22" s="586"/>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row>
    <row r="23" spans="1:65" s="263" customFormat="1" ht="20.100000000000001" customHeight="1" x14ac:dyDescent="0.2">
      <c r="A23" s="582" t="s">
        <v>76</v>
      </c>
      <c r="B23" s="583"/>
      <c r="C23" s="584"/>
      <c r="D23" s="40">
        <v>30</v>
      </c>
      <c r="E23" s="113" t="s">
        <v>158</v>
      </c>
      <c r="F23" s="113"/>
      <c r="G23" s="38"/>
      <c r="H23" s="585"/>
      <c r="I23" s="585"/>
      <c r="J23" s="586"/>
    </row>
    <row r="24" spans="1:65" s="263" customFormat="1" ht="20.100000000000001" customHeight="1" x14ac:dyDescent="0.2">
      <c r="A24" s="587" t="s">
        <v>39</v>
      </c>
      <c r="B24" s="588"/>
      <c r="C24" s="589"/>
      <c r="D24" s="32">
        <v>100</v>
      </c>
      <c r="E24" s="114">
        <f>SUM(E15:E23)</f>
        <v>0</v>
      </c>
      <c r="F24" s="114">
        <f>SUM(F15:F23)</f>
        <v>0</v>
      </c>
      <c r="G24" s="49">
        <f>SUM(G15:G23)</f>
        <v>0</v>
      </c>
      <c r="H24" s="590"/>
      <c r="I24" s="591"/>
      <c r="J24" s="592"/>
    </row>
    <row r="25" spans="1:65" s="263" customFormat="1" ht="20.100000000000001" customHeight="1" x14ac:dyDescent="0.2">
      <c r="A25" s="572" t="s">
        <v>20</v>
      </c>
      <c r="B25" s="573"/>
      <c r="C25" s="573"/>
      <c r="D25" s="139"/>
      <c r="E25" s="139">
        <f>SUM(E15:E23)-SUM(G15:G23)</f>
        <v>0</v>
      </c>
      <c r="F25" s="139"/>
      <c r="G25" s="140"/>
      <c r="H25" s="574" t="str">
        <f>IF(E25&gt;=75,"Qualified","Not qualified")</f>
        <v>Not qualified</v>
      </c>
      <c r="I25" s="574"/>
      <c r="J25" s="575"/>
    </row>
    <row r="26" spans="1:65" s="262" customFormat="1" ht="20.100000000000001" customHeight="1" x14ac:dyDescent="0.2">
      <c r="A26" s="261"/>
      <c r="D26" s="22"/>
      <c r="E26" s="22"/>
      <c r="F26" s="22"/>
      <c r="H26" s="580"/>
      <c r="I26" s="580"/>
      <c r="J26" s="581"/>
    </row>
    <row r="27" spans="1:65" s="262" customFormat="1" ht="59.1" customHeight="1" x14ac:dyDescent="0.2">
      <c r="A27" s="23"/>
      <c r="B27" s="24"/>
      <c r="C27" s="24"/>
      <c r="D27" s="24"/>
      <c r="E27" s="22"/>
      <c r="F27" s="22"/>
      <c r="G27" s="24"/>
      <c r="H27" s="24"/>
      <c r="I27" s="24"/>
      <c r="J27" s="4"/>
    </row>
    <row r="28" spans="1:65" s="262" customFormat="1" x14ac:dyDescent="0.2">
      <c r="A28" s="576" t="str">
        <f>CONCATENATE("Judge: ",Info!$B$7)</f>
        <v xml:space="preserve">Judge: </v>
      </c>
      <c r="B28" s="461"/>
      <c r="C28" s="461"/>
      <c r="E28" s="22"/>
      <c r="F28" s="22"/>
      <c r="G28" s="262" t="str">
        <f>CONCATENATE("Decoys: ",Info!$B$8)</f>
        <v xml:space="preserve">Decoys: </v>
      </c>
      <c r="J28" s="4"/>
    </row>
    <row r="29" spans="1:65" s="262" customFormat="1" ht="6" customHeight="1" x14ac:dyDescent="0.2">
      <c r="A29" s="261"/>
      <c r="E29" s="22"/>
      <c r="F29" s="22"/>
      <c r="J29" s="4"/>
    </row>
    <row r="30" spans="1:65" s="262" customFormat="1" ht="36.950000000000003" customHeight="1" x14ac:dyDescent="0.2">
      <c r="A30" s="261" t="str">
        <f>CONCATENATE("Trial secretary: ",Info!$B$9)</f>
        <v xml:space="preserve">Trial secretary: </v>
      </c>
      <c r="E30" s="22"/>
      <c r="F30" s="22"/>
      <c r="J30" s="4"/>
    </row>
    <row r="31" spans="1:65" s="262" customFormat="1" ht="13.5" thickBot="1" x14ac:dyDescent="0.25">
      <c r="A31" s="577" t="s">
        <v>50</v>
      </c>
      <c r="B31" s="578"/>
      <c r="C31" s="578"/>
      <c r="D31" s="578"/>
      <c r="E31" s="578"/>
      <c r="F31" s="578"/>
      <c r="G31" s="578"/>
      <c r="H31" s="578"/>
      <c r="I31" s="578"/>
      <c r="J31" s="579"/>
    </row>
    <row r="32" spans="1:65" s="262" customFormat="1" x14ac:dyDescent="0.2">
      <c r="E32" s="22"/>
      <c r="F32" s="22"/>
    </row>
    <row r="33" spans="5:6" s="262" customFormat="1" x14ac:dyDescent="0.2">
      <c r="E33" s="22"/>
      <c r="F33" s="22"/>
    </row>
    <row r="34" spans="5:6" s="262" customFormat="1" x14ac:dyDescent="0.2">
      <c r="E34" s="22"/>
      <c r="F34" s="22"/>
    </row>
    <row r="35" spans="5:6" s="262" customFormat="1" x14ac:dyDescent="0.2">
      <c r="E35" s="22"/>
      <c r="F35" s="22"/>
    </row>
    <row r="36" spans="5:6" s="262" customFormat="1" x14ac:dyDescent="0.2">
      <c r="E36" s="22"/>
      <c r="F36" s="22"/>
    </row>
    <row r="37" spans="5:6" s="262" customFormat="1" x14ac:dyDescent="0.2">
      <c r="E37" s="22"/>
      <c r="F37" s="22"/>
    </row>
    <row r="38" spans="5:6" s="262" customFormat="1" x14ac:dyDescent="0.2">
      <c r="E38" s="22"/>
      <c r="F38" s="22"/>
    </row>
    <row r="39" spans="5:6" s="262" customFormat="1" x14ac:dyDescent="0.2">
      <c r="E39" s="22"/>
      <c r="F39" s="22"/>
    </row>
    <row r="40" spans="5:6" s="262" customFormat="1" x14ac:dyDescent="0.2">
      <c r="E40" s="22"/>
      <c r="F40" s="22"/>
    </row>
    <row r="41" spans="5:6" s="262" customFormat="1" x14ac:dyDescent="0.2">
      <c r="E41" s="22"/>
      <c r="F41" s="22"/>
    </row>
    <row r="42" spans="5:6" s="262" customFormat="1" x14ac:dyDescent="0.2">
      <c r="E42" s="22"/>
      <c r="F42" s="22"/>
    </row>
    <row r="43" spans="5:6" s="262" customFormat="1" x14ac:dyDescent="0.2">
      <c r="E43" s="22"/>
      <c r="F43" s="22"/>
    </row>
    <row r="44" spans="5:6" s="262" customFormat="1" x14ac:dyDescent="0.2">
      <c r="E44" s="22"/>
      <c r="F44" s="22"/>
    </row>
    <row r="45" spans="5:6" s="262" customFormat="1" x14ac:dyDescent="0.2">
      <c r="E45" s="22"/>
      <c r="F45" s="22"/>
    </row>
    <row r="46" spans="5:6" s="262" customFormat="1" x14ac:dyDescent="0.2">
      <c r="E46" s="22"/>
      <c r="F46" s="22"/>
    </row>
    <row r="47" spans="5:6" s="262" customFormat="1" x14ac:dyDescent="0.2">
      <c r="E47" s="22"/>
      <c r="F47" s="22"/>
    </row>
    <row r="48" spans="5:6"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sheetData>
  <sheetProtection algorithmName="SHA-512" hashValue="BymJHFojZXNCunDt/FyC4M9haqwLR1yc2lwLC5j8mwlcrcsHQFTX7SjRIcsybXakmOD/2VytDWCWytCfhxm5dw==" saltValue="uXUtd2mIr+usSOw47yAuDw==" spinCount="100000" sheet="1" objects="1" scenarios="1" selectLockedCells="1"/>
  <mergeCells count="36">
    <mergeCell ref="A25:C25"/>
    <mergeCell ref="H25:J25"/>
    <mergeCell ref="H26:J26"/>
    <mergeCell ref="A28:C28"/>
    <mergeCell ref="A31:J31"/>
    <mergeCell ref="B22:C22"/>
    <mergeCell ref="H22:J22"/>
    <mergeCell ref="A23:C23"/>
    <mergeCell ref="H23:J23"/>
    <mergeCell ref="A24:C24"/>
    <mergeCell ref="H24:J24"/>
    <mergeCell ref="B21:C21"/>
    <mergeCell ref="H21:J21"/>
    <mergeCell ref="A15:C15"/>
    <mergeCell ref="H15:J15"/>
    <mergeCell ref="A16:C16"/>
    <mergeCell ref="H16:J16"/>
    <mergeCell ref="A17:C17"/>
    <mergeCell ref="H17:J17"/>
    <mergeCell ref="A18:C18"/>
    <mergeCell ref="H18:J18"/>
    <mergeCell ref="H19:J19"/>
    <mergeCell ref="B20:C20"/>
    <mergeCell ref="H20:J20"/>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99" priority="5">
      <formula>LEN(TRIM(C5))=0</formula>
    </cfRule>
  </conditionalFormatting>
  <conditionalFormatting sqref="I9">
    <cfRule type="cellIs" dxfId="198" priority="1" operator="equal">
      <formula>"Whistle"</formula>
    </cfRule>
    <cfRule type="cellIs" dxfId="197" priority="2" operator="equal">
      <formula>"Voice"</formula>
    </cfRule>
  </conditionalFormatting>
  <conditionalFormatting sqref="C10:E10">
    <cfRule type="cellIs" dxfId="196" priority="3" operator="equal">
      <formula>"Female"</formula>
    </cfRule>
    <cfRule type="cellIs" dxfId="195" priority="4" operator="equal">
      <formula>"Male"</formula>
    </cfRule>
  </conditionalFormatting>
  <dataValidations disablePrompts="1" count="2">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59055118110236227" bottom="0.28000000000000003" header="0.17000000000000004"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22"/>
  <sheetViews>
    <sheetView view="pageLayout" topLeftCell="A9" zoomScale="150" zoomScalePageLayoutView="150" workbookViewId="0">
      <selection activeCell="E20" sqref="E20"/>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8.710937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51</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I4" s="262"/>
      <c r="J4" s="4"/>
    </row>
    <row r="5" spans="1:65" x14ac:dyDescent="0.2">
      <c r="A5" s="261" t="s">
        <v>21</v>
      </c>
      <c r="B5" s="262"/>
      <c r="C5" s="418"/>
      <c r="D5" s="418"/>
      <c r="E5" s="418"/>
      <c r="F5" s="155"/>
      <c r="G5" s="262" t="s">
        <v>24</v>
      </c>
      <c r="H5" s="262"/>
      <c r="I5" s="265"/>
      <c r="J5" s="4"/>
    </row>
    <row r="6" spans="1:65" x14ac:dyDescent="0.2">
      <c r="A6" s="261" t="s">
        <v>22</v>
      </c>
      <c r="B6" s="262"/>
      <c r="C6" s="418"/>
      <c r="D6" s="418"/>
      <c r="E6" s="418"/>
      <c r="F6" s="155"/>
      <c r="G6" s="262" t="s">
        <v>25</v>
      </c>
      <c r="H6" s="262"/>
      <c r="I6" s="265"/>
      <c r="J6" s="4"/>
    </row>
    <row r="7" spans="1:65" x14ac:dyDescent="0.2">
      <c r="A7" s="261" t="s">
        <v>31</v>
      </c>
      <c r="B7" s="262"/>
      <c r="C7" s="418"/>
      <c r="D7" s="418"/>
      <c r="E7" s="418"/>
      <c r="F7" s="155"/>
      <c r="G7" s="262" t="s">
        <v>34</v>
      </c>
      <c r="H7" s="262"/>
      <c r="I7" s="265"/>
      <c r="J7" s="4"/>
    </row>
    <row r="8" spans="1:65" x14ac:dyDescent="0.2">
      <c r="A8" s="261" t="s">
        <v>32</v>
      </c>
      <c r="B8" s="262"/>
      <c r="C8" s="419"/>
      <c r="D8" s="419"/>
      <c r="E8" s="419"/>
      <c r="F8" s="155"/>
      <c r="G8" s="262" t="s">
        <v>23</v>
      </c>
      <c r="H8" s="262"/>
      <c r="I8" s="265"/>
      <c r="J8" s="4"/>
    </row>
    <row r="9" spans="1:65" x14ac:dyDescent="0.2">
      <c r="A9" s="261" t="s">
        <v>33</v>
      </c>
      <c r="B9" s="262"/>
      <c r="C9" s="420"/>
      <c r="D9" s="420"/>
      <c r="E9" s="420"/>
      <c r="F9" s="155"/>
      <c r="G9" s="262" t="s">
        <v>16</v>
      </c>
      <c r="H9" s="262"/>
      <c r="I9" s="266"/>
      <c r="J9" s="4"/>
    </row>
    <row r="10" spans="1:65" x14ac:dyDescent="0.2">
      <c r="A10" s="261" t="s">
        <v>42</v>
      </c>
      <c r="B10" s="262"/>
      <c r="C10" s="421"/>
      <c r="D10" s="421"/>
      <c r="E10" s="421"/>
      <c r="F10"/>
      <c r="G10" s="262"/>
      <c r="H10" s="262"/>
      <c r="I10" s="262"/>
      <c r="J10" s="4"/>
    </row>
    <row r="11" spans="1:65" x14ac:dyDescent="0.2">
      <c r="A11" s="261"/>
      <c r="B11" s="262"/>
      <c r="C11" s="22"/>
      <c r="D11" s="262"/>
      <c r="E11" s="262"/>
      <c r="F11" s="262"/>
      <c r="G11" s="262"/>
      <c r="H11" s="262"/>
      <c r="I11" s="262"/>
      <c r="J11" s="4"/>
      <c r="BK11" s="1"/>
      <c r="BL11" s="1"/>
      <c r="BM11" s="1"/>
    </row>
    <row r="12" spans="1:65" x14ac:dyDescent="0.2">
      <c r="A12" s="261"/>
      <c r="B12" s="262"/>
      <c r="C12" s="22"/>
      <c r="D12" s="262"/>
      <c r="E12" s="262"/>
      <c r="F12" s="262"/>
      <c r="G12" s="262"/>
      <c r="H12" s="262"/>
      <c r="I12" s="262"/>
      <c r="J12" s="4"/>
      <c r="BK12" s="1"/>
      <c r="BL12" s="1"/>
      <c r="BM12" s="1"/>
    </row>
    <row r="13" spans="1:65" s="8" customFormat="1" x14ac:dyDescent="0.2">
      <c r="A13" s="422"/>
      <c r="B13" s="423"/>
      <c r="C13" s="423"/>
      <c r="D13" s="267"/>
      <c r="E13" s="43"/>
      <c r="F13" s="43"/>
      <c r="G13" s="267"/>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51" customFormat="1" ht="24" customHeight="1" x14ac:dyDescent="0.2">
      <c r="A14" s="414" t="s">
        <v>26</v>
      </c>
      <c r="B14" s="415"/>
      <c r="C14" s="415"/>
      <c r="D14" s="135" t="s">
        <v>0</v>
      </c>
      <c r="E14" s="136" t="s">
        <v>63</v>
      </c>
      <c r="F14" s="136" t="s">
        <v>62</v>
      </c>
      <c r="G14" s="135" t="s">
        <v>27</v>
      </c>
      <c r="H14" s="264" t="s">
        <v>2</v>
      </c>
      <c r="I14" s="264"/>
      <c r="J14" s="138"/>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20.100000000000001" customHeight="1" x14ac:dyDescent="0.2">
      <c r="A15" s="599" t="s">
        <v>9</v>
      </c>
      <c r="B15" s="433"/>
      <c r="C15" s="433"/>
      <c r="D15" s="37">
        <v>6</v>
      </c>
      <c r="E15" s="113"/>
      <c r="F15" s="113"/>
      <c r="G15" s="38"/>
      <c r="H15" s="585"/>
      <c r="I15" s="585"/>
      <c r="J15" s="586"/>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row>
    <row r="16" spans="1:65" s="53" customFormat="1" ht="20.100000000000001" customHeight="1" x14ac:dyDescent="0.2">
      <c r="A16" s="599" t="s">
        <v>55</v>
      </c>
      <c r="B16" s="433"/>
      <c r="C16" s="433"/>
      <c r="D16" s="37">
        <v>10</v>
      </c>
      <c r="E16" s="113" t="s">
        <v>158</v>
      </c>
      <c r="F16" s="113"/>
      <c r="G16" s="38"/>
      <c r="H16" s="585"/>
      <c r="I16" s="585"/>
      <c r="J16" s="586"/>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row>
    <row r="17" spans="1:65" s="53" customFormat="1" ht="20.100000000000001" customHeight="1" x14ac:dyDescent="0.2">
      <c r="A17" s="599" t="s">
        <v>11</v>
      </c>
      <c r="B17" s="433"/>
      <c r="C17" s="433"/>
      <c r="D17" s="37">
        <v>12</v>
      </c>
      <c r="E17" s="113"/>
      <c r="F17" s="113"/>
      <c r="G17" s="38"/>
      <c r="H17" s="585"/>
      <c r="I17" s="585"/>
      <c r="J17" s="586"/>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row>
    <row r="18" spans="1:65" s="53" customFormat="1" ht="20.100000000000001" customHeight="1" x14ac:dyDescent="0.2">
      <c r="A18" s="599" t="s">
        <v>67</v>
      </c>
      <c r="B18" s="433"/>
      <c r="C18" s="433"/>
      <c r="D18" s="26">
        <v>12</v>
      </c>
      <c r="E18" s="113"/>
      <c r="F18" s="113"/>
      <c r="G18" s="38"/>
      <c r="H18" s="585"/>
      <c r="I18" s="585"/>
      <c r="J18" s="586"/>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row>
    <row r="19" spans="1:65" s="53" customFormat="1" ht="20.100000000000001" customHeight="1" x14ac:dyDescent="0.2">
      <c r="A19" s="28" t="s">
        <v>13</v>
      </c>
      <c r="B19" s="29"/>
      <c r="C19" s="30"/>
      <c r="D19" s="93" t="s">
        <v>45</v>
      </c>
      <c r="E19" s="116"/>
      <c r="F19" s="116"/>
      <c r="G19" s="49"/>
      <c r="H19" s="597"/>
      <c r="I19" s="597"/>
      <c r="J19" s="598"/>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row>
    <row r="20" spans="1:65" s="53" customFormat="1" ht="20.100000000000001" customHeight="1" x14ac:dyDescent="0.2">
      <c r="A20" s="27"/>
      <c r="B20" s="595" t="s">
        <v>14</v>
      </c>
      <c r="C20" s="596"/>
      <c r="D20" s="40">
        <v>5</v>
      </c>
      <c r="E20" s="115"/>
      <c r="F20" s="115"/>
      <c r="G20" s="38"/>
      <c r="H20" s="585"/>
      <c r="I20" s="585"/>
      <c r="J20" s="586"/>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row>
    <row r="21" spans="1:65" s="53" customFormat="1" ht="20.100000000000001" customHeight="1" x14ac:dyDescent="0.2">
      <c r="A21" s="27"/>
      <c r="B21" s="595" t="s">
        <v>15</v>
      </c>
      <c r="C21" s="596"/>
      <c r="D21" s="40">
        <v>20</v>
      </c>
      <c r="E21" s="115"/>
      <c r="F21" s="115"/>
      <c r="G21" s="38"/>
      <c r="H21" s="585"/>
      <c r="I21" s="585"/>
      <c r="J21" s="586"/>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row>
    <row r="22" spans="1:65" s="53" customFormat="1" ht="20.100000000000001" customHeight="1" x14ac:dyDescent="0.2">
      <c r="A22" s="27"/>
      <c r="B22" s="593" t="s">
        <v>16</v>
      </c>
      <c r="C22" s="594"/>
      <c r="D22" s="40">
        <v>5</v>
      </c>
      <c r="E22" s="113"/>
      <c r="F22" s="113"/>
      <c r="G22" s="38"/>
      <c r="H22" s="585"/>
      <c r="I22" s="585"/>
      <c r="J22" s="586"/>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row>
    <row r="23" spans="1:65" s="263" customFormat="1" ht="20.100000000000001" customHeight="1" x14ac:dyDescent="0.2">
      <c r="A23" s="582" t="s">
        <v>76</v>
      </c>
      <c r="B23" s="583"/>
      <c r="C23" s="584"/>
      <c r="D23" s="40">
        <v>30</v>
      </c>
      <c r="E23" s="113"/>
      <c r="F23" s="113"/>
      <c r="G23" s="38"/>
      <c r="H23" s="585"/>
      <c r="I23" s="585"/>
      <c r="J23" s="586"/>
    </row>
    <row r="24" spans="1:65" s="263" customFormat="1" ht="20.100000000000001" customHeight="1" x14ac:dyDescent="0.2">
      <c r="A24" s="587" t="s">
        <v>39</v>
      </c>
      <c r="B24" s="588"/>
      <c r="C24" s="589"/>
      <c r="D24" s="32">
        <v>100</v>
      </c>
      <c r="E24" s="114">
        <f>SUM(E15:E23)</f>
        <v>0</v>
      </c>
      <c r="F24" s="114">
        <f>SUM(F15:F23)</f>
        <v>0</v>
      </c>
      <c r="G24" s="49">
        <f>SUM(G15:G23)</f>
        <v>0</v>
      </c>
      <c r="H24" s="590"/>
      <c r="I24" s="591"/>
      <c r="J24" s="592"/>
    </row>
    <row r="25" spans="1:65" s="263" customFormat="1" ht="20.100000000000001" customHeight="1" x14ac:dyDescent="0.2">
      <c r="A25" s="572" t="s">
        <v>20</v>
      </c>
      <c r="B25" s="573"/>
      <c r="C25" s="573"/>
      <c r="D25" s="139"/>
      <c r="E25" s="139">
        <f>SUM(E15:E23)-SUM(G15:G23)</f>
        <v>0</v>
      </c>
      <c r="F25" s="139"/>
      <c r="G25" s="140"/>
      <c r="H25" s="574" t="str">
        <f>IF(E25&gt;=75,"Qualified","Not qualified")</f>
        <v>Not qualified</v>
      </c>
      <c r="I25" s="574"/>
      <c r="J25" s="575"/>
    </row>
    <row r="26" spans="1:65" s="262" customFormat="1" ht="20.100000000000001" customHeight="1" x14ac:dyDescent="0.2">
      <c r="A26" s="261"/>
      <c r="D26" s="22"/>
      <c r="E26" s="22"/>
      <c r="F26" s="22"/>
      <c r="H26" s="580"/>
      <c r="I26" s="580"/>
      <c r="J26" s="581"/>
    </row>
    <row r="27" spans="1:65" s="262" customFormat="1" ht="59.1" customHeight="1" x14ac:dyDescent="0.2">
      <c r="A27" s="23"/>
      <c r="B27" s="24"/>
      <c r="C27" s="24"/>
      <c r="D27" s="24"/>
      <c r="E27" s="22"/>
      <c r="F27" s="22"/>
      <c r="G27" s="24"/>
      <c r="H27" s="24"/>
      <c r="I27" s="24"/>
      <c r="J27" s="4"/>
    </row>
    <row r="28" spans="1:65" s="262" customFormat="1" x14ac:dyDescent="0.2">
      <c r="A28" s="576" t="str">
        <f>CONCATENATE("Judge: ",Info!$B$7)</f>
        <v xml:space="preserve">Judge: </v>
      </c>
      <c r="B28" s="461"/>
      <c r="C28" s="461"/>
      <c r="E28" s="22"/>
      <c r="F28" s="22"/>
      <c r="G28" s="262" t="str">
        <f>CONCATENATE("Decoys: ",Info!$B$8)</f>
        <v xml:space="preserve">Decoys: </v>
      </c>
      <c r="J28" s="4"/>
    </row>
    <row r="29" spans="1:65" s="262" customFormat="1" ht="6" customHeight="1" x14ac:dyDescent="0.2">
      <c r="A29" s="261"/>
      <c r="E29" s="22"/>
      <c r="F29" s="22"/>
      <c r="J29" s="4"/>
    </row>
    <row r="30" spans="1:65" s="262" customFormat="1" ht="36.950000000000003" customHeight="1" x14ac:dyDescent="0.2">
      <c r="A30" s="261" t="str">
        <f>CONCATENATE("Trial secretary: ",Info!$B$9)</f>
        <v xml:space="preserve">Trial secretary: </v>
      </c>
      <c r="E30" s="22"/>
      <c r="F30" s="22"/>
      <c r="J30" s="4"/>
    </row>
    <row r="31" spans="1:65" s="262" customFormat="1" ht="13.5" thickBot="1" x14ac:dyDescent="0.25">
      <c r="A31" s="577" t="s">
        <v>50</v>
      </c>
      <c r="B31" s="578"/>
      <c r="C31" s="578"/>
      <c r="D31" s="578"/>
      <c r="E31" s="578"/>
      <c r="F31" s="578"/>
      <c r="G31" s="578"/>
      <c r="H31" s="578"/>
      <c r="I31" s="578"/>
      <c r="J31" s="579"/>
    </row>
    <row r="32" spans="1:65" s="262" customFormat="1" x14ac:dyDescent="0.2">
      <c r="E32" s="22"/>
      <c r="F32" s="22"/>
    </row>
    <row r="33" spans="5:6" s="262" customFormat="1" x14ac:dyDescent="0.2">
      <c r="E33" s="22"/>
      <c r="F33" s="22"/>
    </row>
    <row r="34" spans="5:6" s="262" customFormat="1" x14ac:dyDescent="0.2">
      <c r="E34" s="22"/>
      <c r="F34" s="22"/>
    </row>
    <row r="35" spans="5:6" s="262" customFormat="1" x14ac:dyDescent="0.2">
      <c r="E35" s="22"/>
      <c r="F35" s="22"/>
    </row>
    <row r="36" spans="5:6" s="262" customFormat="1" x14ac:dyDescent="0.2">
      <c r="E36" s="22"/>
      <c r="F36" s="22"/>
    </row>
    <row r="37" spans="5:6" s="262" customFormat="1" x14ac:dyDescent="0.2">
      <c r="E37" s="22"/>
      <c r="F37" s="22"/>
    </row>
    <row r="38" spans="5:6" s="262" customFormat="1" x14ac:dyDescent="0.2">
      <c r="E38" s="22"/>
      <c r="F38" s="22"/>
    </row>
    <row r="39" spans="5:6" s="262" customFormat="1" x14ac:dyDescent="0.2">
      <c r="E39" s="22"/>
      <c r="F39" s="22"/>
    </row>
    <row r="40" spans="5:6" s="262" customFormat="1" x14ac:dyDescent="0.2">
      <c r="E40" s="22"/>
      <c r="F40" s="22"/>
    </row>
    <row r="41" spans="5:6" s="262" customFormat="1" x14ac:dyDescent="0.2">
      <c r="E41" s="22"/>
      <c r="F41" s="22"/>
    </row>
    <row r="42" spans="5:6" s="262" customFormat="1" x14ac:dyDescent="0.2">
      <c r="E42" s="22"/>
      <c r="F42" s="22"/>
    </row>
    <row r="43" spans="5:6" s="262" customFormat="1" x14ac:dyDescent="0.2">
      <c r="E43" s="22"/>
      <c r="F43" s="22"/>
    </row>
    <row r="44" spans="5:6" s="262" customFormat="1" x14ac:dyDescent="0.2">
      <c r="E44" s="22"/>
      <c r="F44" s="22"/>
    </row>
    <row r="45" spans="5:6" s="262" customFormat="1" x14ac:dyDescent="0.2">
      <c r="E45" s="22"/>
      <c r="F45" s="22"/>
    </row>
    <row r="46" spans="5:6" s="262" customFormat="1" x14ac:dyDescent="0.2">
      <c r="E46" s="22"/>
      <c r="F46" s="22"/>
    </row>
    <row r="47" spans="5:6" s="262" customFormat="1" x14ac:dyDescent="0.2">
      <c r="E47" s="22"/>
      <c r="F47" s="22"/>
    </row>
    <row r="48" spans="5:6"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sheetData>
  <sheetProtection algorithmName="SHA-512" hashValue="1vJEJ5XF7fcF03z/I/6Q153hpBPTuVdD2mepyeGuwXGopWV1Hek+NSXcPpv8qW554OIgoMNo795YDP9nq5Kelw==" saltValue="adkXi/H3vNNXjWaw36HUNQ==" spinCount="100000" sheet="1" objects="1" scenarios="1" selectLockedCells="1"/>
  <mergeCells count="36">
    <mergeCell ref="A25:C25"/>
    <mergeCell ref="H25:J25"/>
    <mergeCell ref="H26:J26"/>
    <mergeCell ref="A28:C28"/>
    <mergeCell ref="A31:J31"/>
    <mergeCell ref="B22:C22"/>
    <mergeCell ref="H22:J22"/>
    <mergeCell ref="A23:C23"/>
    <mergeCell ref="H23:J23"/>
    <mergeCell ref="A24:C24"/>
    <mergeCell ref="H24:J24"/>
    <mergeCell ref="B21:C21"/>
    <mergeCell ref="H21:J21"/>
    <mergeCell ref="A15:C15"/>
    <mergeCell ref="H15:J15"/>
    <mergeCell ref="A16:C16"/>
    <mergeCell ref="H16:J16"/>
    <mergeCell ref="A17:C17"/>
    <mergeCell ref="H17:J17"/>
    <mergeCell ref="A18:C18"/>
    <mergeCell ref="H18:J18"/>
    <mergeCell ref="H19:J19"/>
    <mergeCell ref="B20:C20"/>
    <mergeCell ref="H20:J20"/>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94" priority="5">
      <formula>LEN(TRIM(C5))=0</formula>
    </cfRule>
  </conditionalFormatting>
  <conditionalFormatting sqref="I9">
    <cfRule type="cellIs" dxfId="193" priority="1" operator="equal">
      <formula>"Whistle"</formula>
    </cfRule>
    <cfRule type="cellIs" dxfId="192" priority="2" operator="equal">
      <formula>"Voice"</formula>
    </cfRule>
  </conditionalFormatting>
  <conditionalFormatting sqref="C10:E10">
    <cfRule type="cellIs" dxfId="191" priority="3" operator="equal">
      <formula>"Female"</formula>
    </cfRule>
    <cfRule type="cellIs" dxfId="190" priority="4" operator="equal">
      <formula>"Male"</formula>
    </cfRule>
  </conditionalFormatting>
  <dataValidations disablePrompts="1" count="2">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59055118110236227" bottom="0.28000000000000003" header="0.17000000000000004"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22"/>
  <sheetViews>
    <sheetView view="pageLayout" topLeftCell="A10" zoomScale="150" zoomScalePageLayoutView="150" workbookViewId="0">
      <selection activeCell="E17" sqref="E17"/>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8.710937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51</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I4" s="262"/>
      <c r="J4" s="4"/>
    </row>
    <row r="5" spans="1:65" x14ac:dyDescent="0.2">
      <c r="A5" s="261" t="s">
        <v>21</v>
      </c>
      <c r="B5" s="262"/>
      <c r="C5" s="418"/>
      <c r="D5" s="418"/>
      <c r="E5" s="418"/>
      <c r="F5" s="155"/>
      <c r="G5" s="262" t="s">
        <v>24</v>
      </c>
      <c r="H5" s="262"/>
      <c r="I5" s="265"/>
      <c r="J5" s="4"/>
    </row>
    <row r="6" spans="1:65" x14ac:dyDescent="0.2">
      <c r="A6" s="261" t="s">
        <v>22</v>
      </c>
      <c r="B6" s="262"/>
      <c r="C6" s="418"/>
      <c r="D6" s="418"/>
      <c r="E6" s="418"/>
      <c r="F6" s="155"/>
      <c r="G6" s="262" t="s">
        <v>25</v>
      </c>
      <c r="H6" s="262"/>
      <c r="I6" s="265"/>
      <c r="J6" s="4"/>
    </row>
    <row r="7" spans="1:65" x14ac:dyDescent="0.2">
      <c r="A7" s="261" t="s">
        <v>31</v>
      </c>
      <c r="B7" s="262"/>
      <c r="C7" s="418"/>
      <c r="D7" s="418"/>
      <c r="E7" s="418"/>
      <c r="F7" s="155"/>
      <c r="G7" s="262" t="s">
        <v>34</v>
      </c>
      <c r="H7" s="262"/>
      <c r="I7" s="265"/>
      <c r="J7" s="4"/>
    </row>
    <row r="8" spans="1:65" x14ac:dyDescent="0.2">
      <c r="A8" s="261" t="s">
        <v>32</v>
      </c>
      <c r="B8" s="262"/>
      <c r="C8" s="419"/>
      <c r="D8" s="419"/>
      <c r="E8" s="419"/>
      <c r="F8" s="155"/>
      <c r="G8" s="262" t="s">
        <v>23</v>
      </c>
      <c r="H8" s="262"/>
      <c r="I8" s="265"/>
      <c r="J8" s="4"/>
    </row>
    <row r="9" spans="1:65" x14ac:dyDescent="0.2">
      <c r="A9" s="261" t="s">
        <v>33</v>
      </c>
      <c r="B9" s="262"/>
      <c r="C9" s="420"/>
      <c r="D9" s="420"/>
      <c r="E9" s="420"/>
      <c r="F9" s="155"/>
      <c r="G9" s="262" t="s">
        <v>16</v>
      </c>
      <c r="H9" s="262"/>
      <c r="I9" s="266"/>
      <c r="J9" s="4"/>
    </row>
    <row r="10" spans="1:65" x14ac:dyDescent="0.2">
      <c r="A10" s="261" t="s">
        <v>42</v>
      </c>
      <c r="B10" s="262"/>
      <c r="C10" s="421"/>
      <c r="D10" s="421"/>
      <c r="E10" s="421"/>
      <c r="F10"/>
      <c r="G10" s="262"/>
      <c r="H10" s="262"/>
      <c r="I10" s="262"/>
      <c r="J10" s="4"/>
    </row>
    <row r="11" spans="1:65" x14ac:dyDescent="0.2">
      <c r="A11" s="261"/>
      <c r="B11" s="262"/>
      <c r="C11" s="22"/>
      <c r="D11" s="262"/>
      <c r="E11" s="262"/>
      <c r="F11" s="262"/>
      <c r="G11" s="262"/>
      <c r="H11" s="262"/>
      <c r="I11" s="262"/>
      <c r="J11" s="4"/>
      <c r="BK11" s="1"/>
      <c r="BL11" s="1"/>
      <c r="BM11" s="1"/>
    </row>
    <row r="12" spans="1:65" x14ac:dyDescent="0.2">
      <c r="A12" s="261"/>
      <c r="B12" s="262"/>
      <c r="C12" s="22"/>
      <c r="D12" s="262"/>
      <c r="E12" s="262"/>
      <c r="F12" s="262"/>
      <c r="G12" s="262"/>
      <c r="H12" s="262"/>
      <c r="I12" s="262"/>
      <c r="J12" s="4"/>
      <c r="BK12" s="1"/>
      <c r="BL12" s="1"/>
      <c r="BM12" s="1"/>
    </row>
    <row r="13" spans="1:65" s="8" customFormat="1" x14ac:dyDescent="0.2">
      <c r="A13" s="422"/>
      <c r="B13" s="423"/>
      <c r="C13" s="423"/>
      <c r="D13" s="267"/>
      <c r="E13" s="43"/>
      <c r="F13" s="43"/>
      <c r="G13" s="267"/>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51" customFormat="1" ht="24" customHeight="1" x14ac:dyDescent="0.2">
      <c r="A14" s="414" t="s">
        <v>26</v>
      </c>
      <c r="B14" s="415"/>
      <c r="C14" s="415"/>
      <c r="D14" s="135" t="s">
        <v>0</v>
      </c>
      <c r="E14" s="136" t="s">
        <v>63</v>
      </c>
      <c r="F14" s="136" t="s">
        <v>62</v>
      </c>
      <c r="G14" s="135" t="s">
        <v>27</v>
      </c>
      <c r="H14" s="264" t="s">
        <v>2</v>
      </c>
      <c r="I14" s="264"/>
      <c r="J14" s="138"/>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20.100000000000001" customHeight="1" x14ac:dyDescent="0.2">
      <c r="A15" s="599" t="s">
        <v>9</v>
      </c>
      <c r="B15" s="433"/>
      <c r="C15" s="433"/>
      <c r="D15" s="37">
        <v>6</v>
      </c>
      <c r="E15" s="113"/>
      <c r="F15" s="113"/>
      <c r="G15" s="38"/>
      <c r="H15" s="585"/>
      <c r="I15" s="585"/>
      <c r="J15" s="586"/>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row>
    <row r="16" spans="1:65" s="53" customFormat="1" ht="20.100000000000001" customHeight="1" x14ac:dyDescent="0.2">
      <c r="A16" s="599" t="s">
        <v>55</v>
      </c>
      <c r="B16" s="433"/>
      <c r="C16" s="433"/>
      <c r="D16" s="37">
        <v>10</v>
      </c>
      <c r="E16" s="113"/>
      <c r="F16" s="113"/>
      <c r="G16" s="38"/>
      <c r="H16" s="585"/>
      <c r="I16" s="585"/>
      <c r="J16" s="586"/>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row>
    <row r="17" spans="1:65" s="53" customFormat="1" ht="20.100000000000001" customHeight="1" x14ac:dyDescent="0.2">
      <c r="A17" s="599" t="s">
        <v>11</v>
      </c>
      <c r="B17" s="433"/>
      <c r="C17" s="433"/>
      <c r="D17" s="37">
        <v>12</v>
      </c>
      <c r="E17" s="113" t="s">
        <v>158</v>
      </c>
      <c r="F17" s="113"/>
      <c r="G17" s="38"/>
      <c r="H17" s="585"/>
      <c r="I17" s="585"/>
      <c r="J17" s="586"/>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row>
    <row r="18" spans="1:65" s="53" customFormat="1" ht="20.100000000000001" customHeight="1" x14ac:dyDescent="0.2">
      <c r="A18" s="599" t="s">
        <v>67</v>
      </c>
      <c r="B18" s="433"/>
      <c r="C18" s="433"/>
      <c r="D18" s="26">
        <v>12</v>
      </c>
      <c r="E18" s="113"/>
      <c r="F18" s="113"/>
      <c r="G18" s="38"/>
      <c r="H18" s="585"/>
      <c r="I18" s="585"/>
      <c r="J18" s="586"/>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row>
    <row r="19" spans="1:65" s="53" customFormat="1" ht="20.100000000000001" customHeight="1" x14ac:dyDescent="0.2">
      <c r="A19" s="28" t="s">
        <v>13</v>
      </c>
      <c r="B19" s="29"/>
      <c r="C19" s="30"/>
      <c r="D19" s="93" t="s">
        <v>45</v>
      </c>
      <c r="E19" s="116"/>
      <c r="F19" s="116"/>
      <c r="G19" s="49"/>
      <c r="H19" s="597"/>
      <c r="I19" s="597"/>
      <c r="J19" s="598"/>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row>
    <row r="20" spans="1:65" s="53" customFormat="1" ht="20.100000000000001" customHeight="1" x14ac:dyDescent="0.2">
      <c r="A20" s="27"/>
      <c r="B20" s="595" t="s">
        <v>14</v>
      </c>
      <c r="C20" s="596"/>
      <c r="D20" s="40">
        <v>5</v>
      </c>
      <c r="E20" s="115"/>
      <c r="F20" s="115"/>
      <c r="G20" s="38"/>
      <c r="H20" s="585"/>
      <c r="I20" s="585"/>
      <c r="J20" s="586"/>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row>
    <row r="21" spans="1:65" s="53" customFormat="1" ht="20.100000000000001" customHeight="1" x14ac:dyDescent="0.2">
      <c r="A21" s="27"/>
      <c r="B21" s="595" t="s">
        <v>15</v>
      </c>
      <c r="C21" s="596"/>
      <c r="D21" s="40">
        <v>20</v>
      </c>
      <c r="E21" s="115"/>
      <c r="F21" s="115"/>
      <c r="G21" s="38"/>
      <c r="H21" s="585"/>
      <c r="I21" s="585"/>
      <c r="J21" s="586"/>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row>
    <row r="22" spans="1:65" s="53" customFormat="1" ht="20.100000000000001" customHeight="1" x14ac:dyDescent="0.2">
      <c r="A22" s="27"/>
      <c r="B22" s="593" t="s">
        <v>16</v>
      </c>
      <c r="C22" s="594"/>
      <c r="D22" s="40">
        <v>5</v>
      </c>
      <c r="E22" s="113"/>
      <c r="F22" s="113"/>
      <c r="G22" s="38"/>
      <c r="H22" s="585"/>
      <c r="I22" s="585"/>
      <c r="J22" s="586"/>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row>
    <row r="23" spans="1:65" s="263" customFormat="1" ht="20.100000000000001" customHeight="1" x14ac:dyDescent="0.2">
      <c r="A23" s="582" t="s">
        <v>76</v>
      </c>
      <c r="B23" s="583"/>
      <c r="C23" s="584"/>
      <c r="D23" s="40">
        <v>30</v>
      </c>
      <c r="E23" s="113"/>
      <c r="F23" s="113"/>
      <c r="G23" s="38"/>
      <c r="H23" s="585"/>
      <c r="I23" s="585"/>
      <c r="J23" s="586"/>
    </row>
    <row r="24" spans="1:65" s="263" customFormat="1" ht="20.100000000000001" customHeight="1" x14ac:dyDescent="0.2">
      <c r="A24" s="587" t="s">
        <v>39</v>
      </c>
      <c r="B24" s="588"/>
      <c r="C24" s="589"/>
      <c r="D24" s="32">
        <v>100</v>
      </c>
      <c r="E24" s="114">
        <f>SUM(E15:E23)</f>
        <v>0</v>
      </c>
      <c r="F24" s="114">
        <f>SUM(F15:F23)</f>
        <v>0</v>
      </c>
      <c r="G24" s="49">
        <f>SUM(G15:G23)</f>
        <v>0</v>
      </c>
      <c r="H24" s="590"/>
      <c r="I24" s="591"/>
      <c r="J24" s="592"/>
    </row>
    <row r="25" spans="1:65" s="263" customFormat="1" ht="20.100000000000001" customHeight="1" x14ac:dyDescent="0.2">
      <c r="A25" s="572" t="s">
        <v>20</v>
      </c>
      <c r="B25" s="573"/>
      <c r="C25" s="573"/>
      <c r="D25" s="139"/>
      <c r="E25" s="139">
        <f>SUM(E15:E23)-SUM(G15:G23)</f>
        <v>0</v>
      </c>
      <c r="F25" s="139"/>
      <c r="G25" s="140"/>
      <c r="H25" s="574" t="str">
        <f>IF(E25&gt;=75,"Qualified","Not qualified")</f>
        <v>Not qualified</v>
      </c>
      <c r="I25" s="574"/>
      <c r="J25" s="575"/>
    </row>
    <row r="26" spans="1:65" s="262" customFormat="1" ht="20.100000000000001" customHeight="1" x14ac:dyDescent="0.2">
      <c r="A26" s="261"/>
      <c r="D26" s="22"/>
      <c r="E26" s="22"/>
      <c r="F26" s="22"/>
      <c r="H26" s="580"/>
      <c r="I26" s="580"/>
      <c r="J26" s="581"/>
    </row>
    <row r="27" spans="1:65" s="262" customFormat="1" ht="59.1" customHeight="1" x14ac:dyDescent="0.2">
      <c r="A27" s="23"/>
      <c r="B27" s="24"/>
      <c r="C27" s="24"/>
      <c r="D27" s="24"/>
      <c r="E27" s="22"/>
      <c r="F27" s="22"/>
      <c r="G27" s="24"/>
      <c r="H27" s="24"/>
      <c r="I27" s="24"/>
      <c r="J27" s="4"/>
    </row>
    <row r="28" spans="1:65" s="262" customFormat="1" x14ac:dyDescent="0.2">
      <c r="A28" s="576" t="str">
        <f>CONCATENATE("Judge: ",Info!$B$7)</f>
        <v xml:space="preserve">Judge: </v>
      </c>
      <c r="B28" s="461"/>
      <c r="C28" s="461"/>
      <c r="E28" s="22"/>
      <c r="F28" s="22"/>
      <c r="G28" s="262" t="str">
        <f>CONCATENATE("Decoys: ",Info!$B$8)</f>
        <v xml:space="preserve">Decoys: </v>
      </c>
      <c r="J28" s="4"/>
    </row>
    <row r="29" spans="1:65" s="262" customFormat="1" ht="6" customHeight="1" x14ac:dyDescent="0.2">
      <c r="A29" s="261"/>
      <c r="E29" s="22"/>
      <c r="F29" s="22"/>
      <c r="J29" s="4"/>
    </row>
    <row r="30" spans="1:65" s="262" customFormat="1" ht="36.950000000000003" customHeight="1" x14ac:dyDescent="0.2">
      <c r="A30" s="261" t="str">
        <f>CONCATENATE("Trial secretary: ",Info!$B$9)</f>
        <v xml:space="preserve">Trial secretary: </v>
      </c>
      <c r="E30" s="22"/>
      <c r="F30" s="22"/>
      <c r="J30" s="4"/>
    </row>
    <row r="31" spans="1:65" s="262" customFormat="1" ht="13.5" thickBot="1" x14ac:dyDescent="0.25">
      <c r="A31" s="577" t="s">
        <v>50</v>
      </c>
      <c r="B31" s="578"/>
      <c r="C31" s="578"/>
      <c r="D31" s="578"/>
      <c r="E31" s="578"/>
      <c r="F31" s="578"/>
      <c r="G31" s="578"/>
      <c r="H31" s="578"/>
      <c r="I31" s="578"/>
      <c r="J31" s="579"/>
    </row>
    <row r="32" spans="1:65" s="262" customFormat="1" x14ac:dyDescent="0.2">
      <c r="E32" s="22"/>
      <c r="F32" s="22"/>
    </row>
    <row r="33" spans="5:6" s="262" customFormat="1" x14ac:dyDescent="0.2">
      <c r="E33" s="22"/>
      <c r="F33" s="22"/>
    </row>
    <row r="34" spans="5:6" s="262" customFormat="1" x14ac:dyDescent="0.2">
      <c r="E34" s="22"/>
      <c r="F34" s="22"/>
    </row>
    <row r="35" spans="5:6" s="262" customFormat="1" x14ac:dyDescent="0.2">
      <c r="E35" s="22"/>
      <c r="F35" s="22"/>
    </row>
    <row r="36" spans="5:6" s="262" customFormat="1" x14ac:dyDescent="0.2">
      <c r="E36" s="22"/>
      <c r="F36" s="22"/>
    </row>
    <row r="37" spans="5:6" s="262" customFormat="1" x14ac:dyDescent="0.2">
      <c r="E37" s="22"/>
      <c r="F37" s="22"/>
    </row>
    <row r="38" spans="5:6" s="262" customFormat="1" x14ac:dyDescent="0.2">
      <c r="E38" s="22"/>
      <c r="F38" s="22"/>
    </row>
    <row r="39" spans="5:6" s="262" customFormat="1" x14ac:dyDescent="0.2">
      <c r="E39" s="22"/>
      <c r="F39" s="22"/>
    </row>
    <row r="40" spans="5:6" s="262" customFormat="1" x14ac:dyDescent="0.2">
      <c r="E40" s="22"/>
      <c r="F40" s="22"/>
    </row>
    <row r="41" spans="5:6" s="262" customFormat="1" x14ac:dyDescent="0.2">
      <c r="E41" s="22"/>
      <c r="F41" s="22"/>
    </row>
    <row r="42" spans="5:6" s="262" customFormat="1" x14ac:dyDescent="0.2">
      <c r="E42" s="22"/>
      <c r="F42" s="22"/>
    </row>
    <row r="43" spans="5:6" s="262" customFormat="1" x14ac:dyDescent="0.2">
      <c r="E43" s="22"/>
      <c r="F43" s="22"/>
    </row>
    <row r="44" spans="5:6" s="262" customFormat="1" x14ac:dyDescent="0.2">
      <c r="E44" s="22"/>
      <c r="F44" s="22"/>
    </row>
    <row r="45" spans="5:6" s="262" customFormat="1" x14ac:dyDescent="0.2">
      <c r="E45" s="22"/>
      <c r="F45" s="22"/>
    </row>
    <row r="46" spans="5:6" s="262" customFormat="1" x14ac:dyDescent="0.2">
      <c r="E46" s="22"/>
      <c r="F46" s="22"/>
    </row>
    <row r="47" spans="5:6" s="262" customFormat="1" x14ac:dyDescent="0.2">
      <c r="E47" s="22"/>
      <c r="F47" s="22"/>
    </row>
    <row r="48" spans="5:6"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sheetData>
  <sheetProtection algorithmName="SHA-512" hashValue="x8iUWmAJ5ujoFm7Ff+pdjKOntQ4HFSRkx6f+RtifUvanYFIflGMw/WG4osRm/Cw+p+htaUp6aFpP3xaNwN4Ylw==" saltValue="vGsndgJnBJiwoZU1fXk3Qg==" spinCount="100000" sheet="1" objects="1" scenarios="1" selectLockedCells="1"/>
  <mergeCells count="36">
    <mergeCell ref="A25:C25"/>
    <mergeCell ref="H25:J25"/>
    <mergeCell ref="H26:J26"/>
    <mergeCell ref="A28:C28"/>
    <mergeCell ref="A31:J31"/>
    <mergeCell ref="B22:C22"/>
    <mergeCell ref="H22:J22"/>
    <mergeCell ref="A23:C23"/>
    <mergeCell ref="H23:J23"/>
    <mergeCell ref="A24:C24"/>
    <mergeCell ref="H24:J24"/>
    <mergeCell ref="B21:C21"/>
    <mergeCell ref="H21:J21"/>
    <mergeCell ref="A15:C15"/>
    <mergeCell ref="H15:J15"/>
    <mergeCell ref="A16:C16"/>
    <mergeCell ref="H16:J16"/>
    <mergeCell ref="A17:C17"/>
    <mergeCell ref="H17:J17"/>
    <mergeCell ref="A18:C18"/>
    <mergeCell ref="H18:J18"/>
    <mergeCell ref="H19:J19"/>
    <mergeCell ref="B20:C20"/>
    <mergeCell ref="H20:J20"/>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89" priority="5">
      <formula>LEN(TRIM(C5))=0</formula>
    </cfRule>
  </conditionalFormatting>
  <conditionalFormatting sqref="I9">
    <cfRule type="cellIs" dxfId="188" priority="1" operator="equal">
      <formula>"Whistle"</formula>
    </cfRule>
    <cfRule type="cellIs" dxfId="187" priority="2" operator="equal">
      <formula>"Voice"</formula>
    </cfRule>
  </conditionalFormatting>
  <conditionalFormatting sqref="C10:E10">
    <cfRule type="cellIs" dxfId="186" priority="3" operator="equal">
      <formula>"Female"</formula>
    </cfRule>
    <cfRule type="cellIs" dxfId="185" priority="4" operator="equal">
      <formula>"Male"</formula>
    </cfRule>
  </conditionalFormatting>
  <dataValidations disablePrompts="1" count="2">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59055118110236227" bottom="0.28000000000000003" header="0.17000000000000004"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22"/>
  <sheetViews>
    <sheetView view="pageLayout" topLeftCell="A12" zoomScale="150" zoomScalePageLayoutView="150" workbookViewId="0">
      <selection activeCell="E16" sqref="E16"/>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8.710937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51</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I4" s="262"/>
      <c r="J4" s="4"/>
    </row>
    <row r="5" spans="1:65" x14ac:dyDescent="0.2">
      <c r="A5" s="261" t="s">
        <v>21</v>
      </c>
      <c r="B5" s="262"/>
      <c r="C5" s="418"/>
      <c r="D5" s="418"/>
      <c r="E5" s="418"/>
      <c r="F5" s="155"/>
      <c r="G5" s="262" t="s">
        <v>24</v>
      </c>
      <c r="H5" s="262"/>
      <c r="I5" s="265"/>
      <c r="J5" s="4"/>
    </row>
    <row r="6" spans="1:65" x14ac:dyDescent="0.2">
      <c r="A6" s="261" t="s">
        <v>22</v>
      </c>
      <c r="B6" s="262"/>
      <c r="C6" s="418"/>
      <c r="D6" s="418"/>
      <c r="E6" s="418"/>
      <c r="F6" s="155"/>
      <c r="G6" s="262" t="s">
        <v>25</v>
      </c>
      <c r="H6" s="262"/>
      <c r="I6" s="265"/>
      <c r="J6" s="4"/>
    </row>
    <row r="7" spans="1:65" x14ac:dyDescent="0.2">
      <c r="A7" s="261" t="s">
        <v>31</v>
      </c>
      <c r="B7" s="262"/>
      <c r="C7" s="418"/>
      <c r="D7" s="418"/>
      <c r="E7" s="418"/>
      <c r="F7" s="155"/>
      <c r="G7" s="262" t="s">
        <v>34</v>
      </c>
      <c r="H7" s="262"/>
      <c r="I7" s="265"/>
      <c r="J7" s="4"/>
    </row>
    <row r="8" spans="1:65" x14ac:dyDescent="0.2">
      <c r="A8" s="261" t="s">
        <v>32</v>
      </c>
      <c r="B8" s="262"/>
      <c r="C8" s="419"/>
      <c r="D8" s="419"/>
      <c r="E8" s="419"/>
      <c r="F8" s="155"/>
      <c r="G8" s="262" t="s">
        <v>23</v>
      </c>
      <c r="H8" s="262"/>
      <c r="I8" s="265"/>
      <c r="J8" s="4"/>
    </row>
    <row r="9" spans="1:65" x14ac:dyDescent="0.2">
      <c r="A9" s="261" t="s">
        <v>33</v>
      </c>
      <c r="B9" s="262"/>
      <c r="C9" s="420"/>
      <c r="D9" s="420"/>
      <c r="E9" s="420"/>
      <c r="F9" s="155"/>
      <c r="G9" s="262" t="s">
        <v>16</v>
      </c>
      <c r="H9" s="262"/>
      <c r="I9" s="266"/>
      <c r="J9" s="4"/>
    </row>
    <row r="10" spans="1:65" x14ac:dyDescent="0.2">
      <c r="A10" s="261" t="s">
        <v>42</v>
      </c>
      <c r="B10" s="262"/>
      <c r="C10" s="421"/>
      <c r="D10" s="421"/>
      <c r="E10" s="421"/>
      <c r="F10"/>
      <c r="G10" s="262"/>
      <c r="H10" s="262"/>
      <c r="I10" s="262"/>
      <c r="J10" s="4"/>
    </row>
    <row r="11" spans="1:65" x14ac:dyDescent="0.2">
      <c r="A11" s="261"/>
      <c r="B11" s="262"/>
      <c r="C11" s="22"/>
      <c r="D11" s="262"/>
      <c r="E11" s="262"/>
      <c r="F11" s="262"/>
      <c r="G11" s="262"/>
      <c r="H11" s="262"/>
      <c r="I11" s="262"/>
      <c r="J11" s="4"/>
      <c r="BK11" s="1"/>
      <c r="BL11" s="1"/>
      <c r="BM11" s="1"/>
    </row>
    <row r="12" spans="1:65" x14ac:dyDescent="0.2">
      <c r="A12" s="261"/>
      <c r="B12" s="262"/>
      <c r="C12" s="22"/>
      <c r="D12" s="262"/>
      <c r="E12" s="262"/>
      <c r="F12" s="262"/>
      <c r="G12" s="262"/>
      <c r="H12" s="262"/>
      <c r="I12" s="262"/>
      <c r="J12" s="4"/>
      <c r="BK12" s="1"/>
      <c r="BL12" s="1"/>
      <c r="BM12" s="1"/>
    </row>
    <row r="13" spans="1:65" s="8" customFormat="1" x14ac:dyDescent="0.2">
      <c r="A13" s="422"/>
      <c r="B13" s="423"/>
      <c r="C13" s="423"/>
      <c r="D13" s="267"/>
      <c r="E13" s="43"/>
      <c r="F13" s="43"/>
      <c r="G13" s="267"/>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51" customFormat="1" ht="24" customHeight="1" x14ac:dyDescent="0.2">
      <c r="A14" s="414" t="s">
        <v>26</v>
      </c>
      <c r="B14" s="415"/>
      <c r="C14" s="415"/>
      <c r="D14" s="135" t="s">
        <v>0</v>
      </c>
      <c r="E14" s="136" t="s">
        <v>63</v>
      </c>
      <c r="F14" s="136" t="s">
        <v>62</v>
      </c>
      <c r="G14" s="135" t="s">
        <v>27</v>
      </c>
      <c r="H14" s="264" t="s">
        <v>2</v>
      </c>
      <c r="I14" s="264"/>
      <c r="J14" s="138"/>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20.100000000000001" customHeight="1" x14ac:dyDescent="0.2">
      <c r="A15" s="599" t="s">
        <v>9</v>
      </c>
      <c r="B15" s="433"/>
      <c r="C15" s="433"/>
      <c r="D15" s="37">
        <v>6</v>
      </c>
      <c r="E15" s="113"/>
      <c r="F15" s="113"/>
      <c r="G15" s="38"/>
      <c r="H15" s="585"/>
      <c r="I15" s="585"/>
      <c r="J15" s="586"/>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row>
    <row r="16" spans="1:65" s="53" customFormat="1" ht="20.100000000000001" customHeight="1" x14ac:dyDescent="0.2">
      <c r="A16" s="599" t="s">
        <v>55</v>
      </c>
      <c r="B16" s="433"/>
      <c r="C16" s="433"/>
      <c r="D16" s="37">
        <v>10</v>
      </c>
      <c r="E16" s="113"/>
      <c r="F16" s="113"/>
      <c r="G16" s="38"/>
      <c r="H16" s="585"/>
      <c r="I16" s="585"/>
      <c r="J16" s="586"/>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row>
    <row r="17" spans="1:65" s="53" customFormat="1" ht="20.100000000000001" customHeight="1" x14ac:dyDescent="0.2">
      <c r="A17" s="599" t="s">
        <v>11</v>
      </c>
      <c r="B17" s="433"/>
      <c r="C17" s="433"/>
      <c r="D17" s="37">
        <v>12</v>
      </c>
      <c r="E17" s="113"/>
      <c r="F17" s="113"/>
      <c r="G17" s="38"/>
      <c r="H17" s="585"/>
      <c r="I17" s="585"/>
      <c r="J17" s="586"/>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row>
    <row r="18" spans="1:65" s="53" customFormat="1" ht="20.100000000000001" customHeight="1" x14ac:dyDescent="0.2">
      <c r="A18" s="599" t="s">
        <v>67</v>
      </c>
      <c r="B18" s="433"/>
      <c r="C18" s="433"/>
      <c r="D18" s="26">
        <v>12</v>
      </c>
      <c r="E18" s="113"/>
      <c r="F18" s="113"/>
      <c r="G18" s="38"/>
      <c r="H18" s="585"/>
      <c r="I18" s="585"/>
      <c r="J18" s="586"/>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row>
    <row r="19" spans="1:65" s="53" customFormat="1" ht="20.100000000000001" customHeight="1" x14ac:dyDescent="0.2">
      <c r="A19" s="28" t="s">
        <v>13</v>
      </c>
      <c r="B19" s="29"/>
      <c r="C19" s="30"/>
      <c r="D19" s="93" t="s">
        <v>45</v>
      </c>
      <c r="E19" s="116"/>
      <c r="F19" s="116"/>
      <c r="G19" s="49"/>
      <c r="H19" s="597"/>
      <c r="I19" s="597"/>
      <c r="J19" s="598"/>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row>
    <row r="20" spans="1:65" s="53" customFormat="1" ht="20.100000000000001" customHeight="1" x14ac:dyDescent="0.2">
      <c r="A20" s="27"/>
      <c r="B20" s="595" t="s">
        <v>14</v>
      </c>
      <c r="C20" s="596"/>
      <c r="D20" s="40">
        <v>5</v>
      </c>
      <c r="E20" s="115"/>
      <c r="F20" s="115"/>
      <c r="G20" s="38"/>
      <c r="H20" s="585"/>
      <c r="I20" s="585"/>
      <c r="J20" s="586"/>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row>
    <row r="21" spans="1:65" s="53" customFormat="1" ht="20.100000000000001" customHeight="1" x14ac:dyDescent="0.2">
      <c r="A21" s="27"/>
      <c r="B21" s="595" t="s">
        <v>15</v>
      </c>
      <c r="C21" s="596"/>
      <c r="D21" s="40">
        <v>20</v>
      </c>
      <c r="E21" s="115"/>
      <c r="F21" s="115"/>
      <c r="G21" s="38"/>
      <c r="H21" s="585"/>
      <c r="I21" s="585"/>
      <c r="J21" s="586"/>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row>
    <row r="22" spans="1:65" s="53" customFormat="1" ht="20.100000000000001" customHeight="1" x14ac:dyDescent="0.2">
      <c r="A22" s="27"/>
      <c r="B22" s="593" t="s">
        <v>16</v>
      </c>
      <c r="C22" s="594"/>
      <c r="D22" s="40">
        <v>5</v>
      </c>
      <c r="E22" s="113"/>
      <c r="F22" s="113"/>
      <c r="G22" s="38"/>
      <c r="H22" s="585"/>
      <c r="I22" s="585"/>
      <c r="J22" s="586"/>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row>
    <row r="23" spans="1:65" s="263" customFormat="1" ht="20.100000000000001" customHeight="1" x14ac:dyDescent="0.2">
      <c r="A23" s="582" t="s">
        <v>76</v>
      </c>
      <c r="B23" s="583"/>
      <c r="C23" s="584"/>
      <c r="D23" s="40">
        <v>30</v>
      </c>
      <c r="E23" s="113"/>
      <c r="F23" s="113"/>
      <c r="G23" s="38"/>
      <c r="H23" s="585"/>
      <c r="I23" s="585"/>
      <c r="J23" s="586"/>
    </row>
    <row r="24" spans="1:65" s="263" customFormat="1" ht="20.100000000000001" customHeight="1" x14ac:dyDescent="0.2">
      <c r="A24" s="587" t="s">
        <v>39</v>
      </c>
      <c r="B24" s="588"/>
      <c r="C24" s="589"/>
      <c r="D24" s="32">
        <v>100</v>
      </c>
      <c r="E24" s="114">
        <f>SUM(E15:E23)</f>
        <v>0</v>
      </c>
      <c r="F24" s="114">
        <f>SUM(F15:F23)</f>
        <v>0</v>
      </c>
      <c r="G24" s="49">
        <f>SUM(G15:G23)</f>
        <v>0</v>
      </c>
      <c r="H24" s="590"/>
      <c r="I24" s="591"/>
      <c r="J24" s="592"/>
    </row>
    <row r="25" spans="1:65" s="263" customFormat="1" ht="20.100000000000001" customHeight="1" x14ac:dyDescent="0.2">
      <c r="A25" s="572" t="s">
        <v>20</v>
      </c>
      <c r="B25" s="573"/>
      <c r="C25" s="573"/>
      <c r="D25" s="139"/>
      <c r="E25" s="139">
        <f>SUM(E15:E23)-SUM(G15:G23)</f>
        <v>0</v>
      </c>
      <c r="F25" s="139"/>
      <c r="G25" s="140"/>
      <c r="H25" s="574" t="str">
        <f>IF(E25&gt;=75,"Qualified","Not qualified")</f>
        <v>Not qualified</v>
      </c>
      <c r="I25" s="574"/>
      <c r="J25" s="575"/>
    </row>
    <row r="26" spans="1:65" s="262" customFormat="1" ht="20.100000000000001" customHeight="1" x14ac:dyDescent="0.2">
      <c r="A26" s="261"/>
      <c r="D26" s="22"/>
      <c r="E26" s="22"/>
      <c r="F26" s="22"/>
      <c r="H26" s="580"/>
      <c r="I26" s="580"/>
      <c r="J26" s="581"/>
    </row>
    <row r="27" spans="1:65" s="262" customFormat="1" ht="59.1" customHeight="1" x14ac:dyDescent="0.2">
      <c r="A27" s="23"/>
      <c r="B27" s="24"/>
      <c r="C27" s="24"/>
      <c r="D27" s="24"/>
      <c r="E27" s="22"/>
      <c r="F27" s="22"/>
      <c r="G27" s="24"/>
      <c r="H27" s="24"/>
      <c r="I27" s="24"/>
      <c r="J27" s="4"/>
    </row>
    <row r="28" spans="1:65" s="262" customFormat="1" x14ac:dyDescent="0.2">
      <c r="A28" s="576" t="str">
        <f>CONCATENATE("Judge: ",Info!$B$7)</f>
        <v xml:space="preserve">Judge: </v>
      </c>
      <c r="B28" s="461"/>
      <c r="C28" s="461"/>
      <c r="E28" s="22"/>
      <c r="F28" s="22"/>
      <c r="G28" s="262" t="str">
        <f>CONCATENATE("Decoys: ",Info!$B$8)</f>
        <v xml:space="preserve">Decoys: </v>
      </c>
      <c r="J28" s="4"/>
    </row>
    <row r="29" spans="1:65" s="262" customFormat="1" ht="6" customHeight="1" x14ac:dyDescent="0.2">
      <c r="A29" s="261"/>
      <c r="E29" s="22"/>
      <c r="F29" s="22"/>
      <c r="J29" s="4"/>
    </row>
    <row r="30" spans="1:65" s="262" customFormat="1" ht="36.950000000000003" customHeight="1" x14ac:dyDescent="0.2">
      <c r="A30" s="261" t="str">
        <f>CONCATENATE("Trial secretary: ",Info!$B$9)</f>
        <v xml:space="preserve">Trial secretary: </v>
      </c>
      <c r="E30" s="22"/>
      <c r="F30" s="22"/>
      <c r="J30" s="4"/>
    </row>
    <row r="31" spans="1:65" s="262" customFormat="1" ht="13.5" thickBot="1" x14ac:dyDescent="0.25">
      <c r="A31" s="577" t="s">
        <v>50</v>
      </c>
      <c r="B31" s="578"/>
      <c r="C31" s="578"/>
      <c r="D31" s="578"/>
      <c r="E31" s="578"/>
      <c r="F31" s="578"/>
      <c r="G31" s="578"/>
      <c r="H31" s="578"/>
      <c r="I31" s="578"/>
      <c r="J31" s="579"/>
    </row>
    <row r="32" spans="1:65" s="262" customFormat="1" x14ac:dyDescent="0.2">
      <c r="E32" s="22"/>
      <c r="F32" s="22"/>
    </row>
    <row r="33" spans="5:6" s="262" customFormat="1" x14ac:dyDescent="0.2">
      <c r="E33" s="22"/>
      <c r="F33" s="22"/>
    </row>
    <row r="34" spans="5:6" s="262" customFormat="1" x14ac:dyDescent="0.2">
      <c r="E34" s="22"/>
      <c r="F34" s="22"/>
    </row>
    <row r="35" spans="5:6" s="262" customFormat="1" x14ac:dyDescent="0.2">
      <c r="E35" s="22"/>
      <c r="F35" s="22"/>
    </row>
    <row r="36" spans="5:6" s="262" customFormat="1" x14ac:dyDescent="0.2">
      <c r="E36" s="22"/>
      <c r="F36" s="22"/>
    </row>
    <row r="37" spans="5:6" s="262" customFormat="1" x14ac:dyDescent="0.2">
      <c r="E37" s="22"/>
      <c r="F37" s="22"/>
    </row>
    <row r="38" spans="5:6" s="262" customFormat="1" x14ac:dyDescent="0.2">
      <c r="E38" s="22"/>
      <c r="F38" s="22"/>
    </row>
    <row r="39" spans="5:6" s="262" customFormat="1" x14ac:dyDescent="0.2">
      <c r="E39" s="22"/>
      <c r="F39" s="22"/>
    </row>
    <row r="40" spans="5:6" s="262" customFormat="1" x14ac:dyDescent="0.2">
      <c r="E40" s="22"/>
      <c r="F40" s="22"/>
    </row>
    <row r="41" spans="5:6" s="262" customFormat="1" x14ac:dyDescent="0.2">
      <c r="E41" s="22"/>
      <c r="F41" s="22"/>
    </row>
    <row r="42" spans="5:6" s="262" customFormat="1" x14ac:dyDescent="0.2">
      <c r="E42" s="22"/>
      <c r="F42" s="22"/>
    </row>
    <row r="43" spans="5:6" s="262" customFormat="1" x14ac:dyDescent="0.2">
      <c r="E43" s="22"/>
      <c r="F43" s="22"/>
    </row>
    <row r="44" spans="5:6" s="262" customFormat="1" x14ac:dyDescent="0.2">
      <c r="E44" s="22"/>
      <c r="F44" s="22"/>
    </row>
    <row r="45" spans="5:6" s="262" customFormat="1" x14ac:dyDescent="0.2">
      <c r="E45" s="22"/>
      <c r="F45" s="22"/>
    </row>
    <row r="46" spans="5:6" s="262" customFormat="1" x14ac:dyDescent="0.2">
      <c r="E46" s="22"/>
      <c r="F46" s="22"/>
    </row>
    <row r="47" spans="5:6" s="262" customFormat="1" x14ac:dyDescent="0.2">
      <c r="E47" s="22"/>
      <c r="F47" s="22"/>
    </row>
    <row r="48" spans="5:6"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sheetData>
  <sheetProtection algorithmName="SHA-512" hashValue="yBjsjI+LZ+AvBPXKgG9GFDR+x0wgOLqDa0pCfEcjbbFlvH3v77ADtO20OiVbeTiMxo8nJKBS+A12FTQ6tSRm1A==" saltValue="NV3kjNoGjudSvJqjgg8XIg==" spinCount="100000" sheet="1" objects="1" scenarios="1" selectLockedCells="1"/>
  <mergeCells count="36">
    <mergeCell ref="A25:C25"/>
    <mergeCell ref="H25:J25"/>
    <mergeCell ref="H26:J26"/>
    <mergeCell ref="A28:C28"/>
    <mergeCell ref="A31:J31"/>
    <mergeCell ref="B22:C22"/>
    <mergeCell ref="H22:J22"/>
    <mergeCell ref="A23:C23"/>
    <mergeCell ref="H23:J23"/>
    <mergeCell ref="A24:C24"/>
    <mergeCell ref="H24:J24"/>
    <mergeCell ref="B21:C21"/>
    <mergeCell ref="H21:J21"/>
    <mergeCell ref="A15:C15"/>
    <mergeCell ref="H15:J15"/>
    <mergeCell ref="A16:C16"/>
    <mergeCell ref="H16:J16"/>
    <mergeCell ref="A17:C17"/>
    <mergeCell ref="H17:J17"/>
    <mergeCell ref="A18:C18"/>
    <mergeCell ref="H18:J18"/>
    <mergeCell ref="H19:J19"/>
    <mergeCell ref="B20:C20"/>
    <mergeCell ref="H20:J20"/>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84" priority="5">
      <formula>LEN(TRIM(C5))=0</formula>
    </cfRule>
  </conditionalFormatting>
  <conditionalFormatting sqref="I9">
    <cfRule type="cellIs" dxfId="183" priority="1" operator="equal">
      <formula>"Whistle"</formula>
    </cfRule>
    <cfRule type="cellIs" dxfId="182" priority="2" operator="equal">
      <formula>"Voice"</formula>
    </cfRule>
  </conditionalFormatting>
  <conditionalFormatting sqref="C10:E10">
    <cfRule type="cellIs" dxfId="181" priority="3" operator="equal">
      <formula>"Female"</formula>
    </cfRule>
    <cfRule type="cellIs" dxfId="180" priority="4" operator="equal">
      <formula>"Male"</formula>
    </cfRule>
  </conditionalFormatting>
  <dataValidations disablePrompts="1" count="2">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59055118110236227" bottom="0.28000000000000003" header="0.17000000000000004"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22"/>
  <sheetViews>
    <sheetView view="pageLayout" topLeftCell="A9" zoomScale="150" zoomScalePageLayoutView="150" workbookViewId="0">
      <selection activeCell="E15" sqref="E15"/>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8.710937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51</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I4" s="262"/>
      <c r="J4" s="4"/>
    </row>
    <row r="5" spans="1:65" x14ac:dyDescent="0.2">
      <c r="A5" s="261" t="s">
        <v>21</v>
      </c>
      <c r="B5" s="262"/>
      <c r="C5" s="418"/>
      <c r="D5" s="418"/>
      <c r="E5" s="418"/>
      <c r="F5" s="155"/>
      <c r="G5" s="262" t="s">
        <v>24</v>
      </c>
      <c r="H5" s="262"/>
      <c r="I5" s="265"/>
      <c r="J5" s="4"/>
    </row>
    <row r="6" spans="1:65" x14ac:dyDescent="0.2">
      <c r="A6" s="261" t="s">
        <v>22</v>
      </c>
      <c r="B6" s="262"/>
      <c r="C6" s="418"/>
      <c r="D6" s="418"/>
      <c r="E6" s="418"/>
      <c r="F6" s="155"/>
      <c r="G6" s="262" t="s">
        <v>25</v>
      </c>
      <c r="H6" s="262"/>
      <c r="I6" s="265"/>
      <c r="J6" s="4"/>
    </row>
    <row r="7" spans="1:65" x14ac:dyDescent="0.2">
      <c r="A7" s="261" t="s">
        <v>31</v>
      </c>
      <c r="B7" s="262"/>
      <c r="C7" s="418"/>
      <c r="D7" s="418"/>
      <c r="E7" s="418"/>
      <c r="F7" s="155"/>
      <c r="G7" s="262" t="s">
        <v>34</v>
      </c>
      <c r="H7" s="262"/>
      <c r="I7" s="265"/>
      <c r="J7" s="4"/>
    </row>
    <row r="8" spans="1:65" x14ac:dyDescent="0.2">
      <c r="A8" s="261" t="s">
        <v>32</v>
      </c>
      <c r="B8" s="262"/>
      <c r="C8" s="419"/>
      <c r="D8" s="419"/>
      <c r="E8" s="419"/>
      <c r="F8" s="155"/>
      <c r="G8" s="262" t="s">
        <v>23</v>
      </c>
      <c r="H8" s="262"/>
      <c r="I8" s="265"/>
      <c r="J8" s="4"/>
    </row>
    <row r="9" spans="1:65" x14ac:dyDescent="0.2">
      <c r="A9" s="261" t="s">
        <v>33</v>
      </c>
      <c r="B9" s="262"/>
      <c r="C9" s="420"/>
      <c r="D9" s="420"/>
      <c r="E9" s="420"/>
      <c r="F9" s="155"/>
      <c r="G9" s="262" t="s">
        <v>16</v>
      </c>
      <c r="H9" s="262"/>
      <c r="I9" s="266"/>
      <c r="J9" s="4"/>
    </row>
    <row r="10" spans="1:65" x14ac:dyDescent="0.2">
      <c r="A10" s="261" t="s">
        <v>42</v>
      </c>
      <c r="B10" s="262"/>
      <c r="C10" s="421"/>
      <c r="D10" s="421"/>
      <c r="E10" s="421"/>
      <c r="F10"/>
      <c r="G10" s="262"/>
      <c r="H10" s="262"/>
      <c r="I10" s="262"/>
      <c r="J10" s="4"/>
    </row>
    <row r="11" spans="1:65" x14ac:dyDescent="0.2">
      <c r="A11" s="261"/>
      <c r="B11" s="262"/>
      <c r="C11" s="22"/>
      <c r="D11" s="262"/>
      <c r="E11" s="262"/>
      <c r="F11" s="262"/>
      <c r="G11" s="262"/>
      <c r="H11" s="262"/>
      <c r="I11" s="262"/>
      <c r="J11" s="4"/>
      <c r="BK11" s="1"/>
      <c r="BL11" s="1"/>
      <c r="BM11" s="1"/>
    </row>
    <row r="12" spans="1:65" x14ac:dyDescent="0.2">
      <c r="A12" s="261"/>
      <c r="B12" s="262"/>
      <c r="C12" s="22"/>
      <c r="D12" s="262"/>
      <c r="E12" s="262"/>
      <c r="F12" s="262"/>
      <c r="G12" s="262"/>
      <c r="H12" s="262"/>
      <c r="I12" s="262"/>
      <c r="J12" s="4"/>
      <c r="BK12" s="1"/>
      <c r="BL12" s="1"/>
      <c r="BM12" s="1"/>
    </row>
    <row r="13" spans="1:65" s="8" customFormat="1" x14ac:dyDescent="0.2">
      <c r="A13" s="422"/>
      <c r="B13" s="423"/>
      <c r="C13" s="423"/>
      <c r="D13" s="267"/>
      <c r="E13" s="43"/>
      <c r="F13" s="43"/>
      <c r="G13" s="267"/>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51" customFormat="1" ht="24" customHeight="1" x14ac:dyDescent="0.2">
      <c r="A14" s="414" t="s">
        <v>26</v>
      </c>
      <c r="B14" s="415"/>
      <c r="C14" s="415"/>
      <c r="D14" s="135" t="s">
        <v>0</v>
      </c>
      <c r="E14" s="136" t="s">
        <v>63</v>
      </c>
      <c r="F14" s="136" t="s">
        <v>62</v>
      </c>
      <c r="G14" s="135" t="s">
        <v>27</v>
      </c>
      <c r="H14" s="264" t="s">
        <v>2</v>
      </c>
      <c r="I14" s="264"/>
      <c r="J14" s="138"/>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20.100000000000001" customHeight="1" x14ac:dyDescent="0.2">
      <c r="A15" s="599" t="s">
        <v>9</v>
      </c>
      <c r="B15" s="433"/>
      <c r="C15" s="433"/>
      <c r="D15" s="37">
        <v>6</v>
      </c>
      <c r="E15" s="113"/>
      <c r="F15" s="113"/>
      <c r="G15" s="38"/>
      <c r="H15" s="585"/>
      <c r="I15" s="585"/>
      <c r="J15" s="586"/>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row>
    <row r="16" spans="1:65" s="53" customFormat="1" ht="20.100000000000001" customHeight="1" x14ac:dyDescent="0.2">
      <c r="A16" s="599" t="s">
        <v>55</v>
      </c>
      <c r="B16" s="433"/>
      <c r="C16" s="433"/>
      <c r="D16" s="37">
        <v>10</v>
      </c>
      <c r="E16" s="113"/>
      <c r="F16" s="113"/>
      <c r="G16" s="38"/>
      <c r="H16" s="585"/>
      <c r="I16" s="585"/>
      <c r="J16" s="586"/>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row>
    <row r="17" spans="1:65" s="53" customFormat="1" ht="20.100000000000001" customHeight="1" x14ac:dyDescent="0.2">
      <c r="A17" s="599" t="s">
        <v>11</v>
      </c>
      <c r="B17" s="433"/>
      <c r="C17" s="433"/>
      <c r="D17" s="37">
        <v>12</v>
      </c>
      <c r="E17" s="113"/>
      <c r="F17" s="113"/>
      <c r="G17" s="38"/>
      <c r="H17" s="585"/>
      <c r="I17" s="585"/>
      <c r="J17" s="586"/>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row>
    <row r="18" spans="1:65" s="53" customFormat="1" ht="20.100000000000001" customHeight="1" x14ac:dyDescent="0.2">
      <c r="A18" s="599" t="s">
        <v>67</v>
      </c>
      <c r="B18" s="433"/>
      <c r="C18" s="433"/>
      <c r="D18" s="26">
        <v>12</v>
      </c>
      <c r="E18" s="113"/>
      <c r="F18" s="113"/>
      <c r="G18" s="38"/>
      <c r="H18" s="585"/>
      <c r="I18" s="585"/>
      <c r="J18" s="586"/>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row>
    <row r="19" spans="1:65" s="53" customFormat="1" ht="20.100000000000001" customHeight="1" x14ac:dyDescent="0.2">
      <c r="A19" s="28" t="s">
        <v>13</v>
      </c>
      <c r="B19" s="29"/>
      <c r="C19" s="30"/>
      <c r="D19" s="93" t="s">
        <v>45</v>
      </c>
      <c r="E19" s="116"/>
      <c r="F19" s="116"/>
      <c r="G19" s="49"/>
      <c r="H19" s="597"/>
      <c r="I19" s="597"/>
      <c r="J19" s="598"/>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row>
    <row r="20" spans="1:65" s="53" customFormat="1" ht="20.100000000000001" customHeight="1" x14ac:dyDescent="0.2">
      <c r="A20" s="27"/>
      <c r="B20" s="595" t="s">
        <v>14</v>
      </c>
      <c r="C20" s="596"/>
      <c r="D20" s="40">
        <v>5</v>
      </c>
      <c r="E20" s="115"/>
      <c r="F20" s="115"/>
      <c r="G20" s="38"/>
      <c r="H20" s="585"/>
      <c r="I20" s="585"/>
      <c r="J20" s="586"/>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row>
    <row r="21" spans="1:65" s="53" customFormat="1" ht="20.100000000000001" customHeight="1" x14ac:dyDescent="0.2">
      <c r="A21" s="27"/>
      <c r="B21" s="595" t="s">
        <v>15</v>
      </c>
      <c r="C21" s="596"/>
      <c r="D21" s="40">
        <v>20</v>
      </c>
      <c r="E21" s="115"/>
      <c r="F21" s="115"/>
      <c r="G21" s="38"/>
      <c r="H21" s="585"/>
      <c r="I21" s="585"/>
      <c r="J21" s="586"/>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row>
    <row r="22" spans="1:65" s="53" customFormat="1" ht="20.100000000000001" customHeight="1" x14ac:dyDescent="0.2">
      <c r="A22" s="27"/>
      <c r="B22" s="593" t="s">
        <v>16</v>
      </c>
      <c r="C22" s="594"/>
      <c r="D22" s="40">
        <v>5</v>
      </c>
      <c r="E22" s="113"/>
      <c r="F22" s="113"/>
      <c r="G22" s="38"/>
      <c r="H22" s="585"/>
      <c r="I22" s="585"/>
      <c r="J22" s="586"/>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row>
    <row r="23" spans="1:65" s="263" customFormat="1" ht="20.100000000000001" customHeight="1" x14ac:dyDescent="0.2">
      <c r="A23" s="582" t="s">
        <v>76</v>
      </c>
      <c r="B23" s="583"/>
      <c r="C23" s="584"/>
      <c r="D23" s="40">
        <v>30</v>
      </c>
      <c r="E23" s="113"/>
      <c r="F23" s="113"/>
      <c r="G23" s="38"/>
      <c r="H23" s="585"/>
      <c r="I23" s="585"/>
      <c r="J23" s="586"/>
    </row>
    <row r="24" spans="1:65" s="263" customFormat="1" ht="20.100000000000001" customHeight="1" x14ac:dyDescent="0.2">
      <c r="A24" s="587" t="s">
        <v>39</v>
      </c>
      <c r="B24" s="588"/>
      <c r="C24" s="589"/>
      <c r="D24" s="32">
        <v>100</v>
      </c>
      <c r="E24" s="114">
        <f>SUM(E15:E23)</f>
        <v>0</v>
      </c>
      <c r="F24" s="114">
        <f>SUM(F15:F23)</f>
        <v>0</v>
      </c>
      <c r="G24" s="49">
        <f>SUM(G15:G23)</f>
        <v>0</v>
      </c>
      <c r="H24" s="590"/>
      <c r="I24" s="591"/>
      <c r="J24" s="592"/>
    </row>
    <row r="25" spans="1:65" s="263" customFormat="1" ht="20.100000000000001" customHeight="1" x14ac:dyDescent="0.2">
      <c r="A25" s="572" t="s">
        <v>20</v>
      </c>
      <c r="B25" s="573"/>
      <c r="C25" s="573"/>
      <c r="D25" s="139"/>
      <c r="E25" s="139">
        <f>SUM(E15:E23)-SUM(G15:G23)</f>
        <v>0</v>
      </c>
      <c r="F25" s="139"/>
      <c r="G25" s="140"/>
      <c r="H25" s="574" t="str">
        <f>IF(E25&gt;=75,"Qualified","Not qualified")</f>
        <v>Not qualified</v>
      </c>
      <c r="I25" s="574"/>
      <c r="J25" s="575"/>
    </row>
    <row r="26" spans="1:65" s="262" customFormat="1" ht="20.100000000000001" customHeight="1" x14ac:dyDescent="0.2">
      <c r="A26" s="261"/>
      <c r="D26" s="22"/>
      <c r="E26" s="22"/>
      <c r="F26" s="22"/>
      <c r="H26" s="580"/>
      <c r="I26" s="580"/>
      <c r="J26" s="581"/>
    </row>
    <row r="27" spans="1:65" s="262" customFormat="1" ht="59.1" customHeight="1" x14ac:dyDescent="0.2">
      <c r="A27" s="23"/>
      <c r="B27" s="24"/>
      <c r="C27" s="24"/>
      <c r="D27" s="24"/>
      <c r="E27" s="22"/>
      <c r="F27" s="22"/>
      <c r="G27" s="24"/>
      <c r="H27" s="24"/>
      <c r="I27" s="24"/>
      <c r="J27" s="4"/>
    </row>
    <row r="28" spans="1:65" s="262" customFormat="1" x14ac:dyDescent="0.2">
      <c r="A28" s="576" t="str">
        <f>CONCATENATE("Judge: ",Info!$B$7)</f>
        <v xml:space="preserve">Judge: </v>
      </c>
      <c r="B28" s="461"/>
      <c r="C28" s="461"/>
      <c r="E28" s="22"/>
      <c r="F28" s="22"/>
      <c r="G28" s="262" t="str">
        <f>CONCATENATE("Decoys: ",Info!$B$8)</f>
        <v xml:space="preserve">Decoys: </v>
      </c>
      <c r="J28" s="4"/>
    </row>
    <row r="29" spans="1:65" s="262" customFormat="1" ht="6" customHeight="1" x14ac:dyDescent="0.2">
      <c r="A29" s="261"/>
      <c r="E29" s="22"/>
      <c r="F29" s="22"/>
      <c r="J29" s="4"/>
    </row>
    <row r="30" spans="1:65" s="262" customFormat="1" ht="36.950000000000003" customHeight="1" x14ac:dyDescent="0.2">
      <c r="A30" s="261" t="str">
        <f>CONCATENATE("Trial secretary: ",Info!$B$9)</f>
        <v xml:space="preserve">Trial secretary: </v>
      </c>
      <c r="E30" s="22"/>
      <c r="F30" s="22"/>
      <c r="J30" s="4"/>
    </row>
    <row r="31" spans="1:65" s="262" customFormat="1" ht="13.5" thickBot="1" x14ac:dyDescent="0.25">
      <c r="A31" s="577" t="s">
        <v>50</v>
      </c>
      <c r="B31" s="578"/>
      <c r="C31" s="578"/>
      <c r="D31" s="578"/>
      <c r="E31" s="578"/>
      <c r="F31" s="578"/>
      <c r="G31" s="578"/>
      <c r="H31" s="578"/>
      <c r="I31" s="578"/>
      <c r="J31" s="579"/>
    </row>
    <row r="32" spans="1:65" s="262" customFormat="1" x14ac:dyDescent="0.2">
      <c r="E32" s="22"/>
      <c r="F32" s="22"/>
    </row>
    <row r="33" spans="5:6" s="262" customFormat="1" x14ac:dyDescent="0.2">
      <c r="E33" s="22"/>
      <c r="F33" s="22"/>
    </row>
    <row r="34" spans="5:6" s="262" customFormat="1" x14ac:dyDescent="0.2">
      <c r="E34" s="22"/>
      <c r="F34" s="22"/>
    </row>
    <row r="35" spans="5:6" s="262" customFormat="1" x14ac:dyDescent="0.2">
      <c r="E35" s="22"/>
      <c r="F35" s="22"/>
    </row>
    <row r="36" spans="5:6" s="262" customFormat="1" x14ac:dyDescent="0.2">
      <c r="E36" s="22"/>
      <c r="F36" s="22"/>
    </row>
    <row r="37" spans="5:6" s="262" customFormat="1" x14ac:dyDescent="0.2">
      <c r="E37" s="22"/>
      <c r="F37" s="22"/>
    </row>
    <row r="38" spans="5:6" s="262" customFormat="1" x14ac:dyDescent="0.2">
      <c r="E38" s="22"/>
      <c r="F38" s="22"/>
    </row>
    <row r="39" spans="5:6" s="262" customFormat="1" x14ac:dyDescent="0.2">
      <c r="E39" s="22"/>
      <c r="F39" s="22"/>
    </row>
    <row r="40" spans="5:6" s="262" customFormat="1" x14ac:dyDescent="0.2">
      <c r="E40" s="22"/>
      <c r="F40" s="22"/>
    </row>
    <row r="41" spans="5:6" s="262" customFormat="1" x14ac:dyDescent="0.2">
      <c r="E41" s="22"/>
      <c r="F41" s="22"/>
    </row>
    <row r="42" spans="5:6" s="262" customFormat="1" x14ac:dyDescent="0.2">
      <c r="E42" s="22"/>
      <c r="F42" s="22"/>
    </row>
    <row r="43" spans="5:6" s="262" customFormat="1" x14ac:dyDescent="0.2">
      <c r="E43" s="22"/>
      <c r="F43" s="22"/>
    </row>
    <row r="44" spans="5:6" s="262" customFormat="1" x14ac:dyDescent="0.2">
      <c r="E44" s="22"/>
      <c r="F44" s="22"/>
    </row>
    <row r="45" spans="5:6" s="262" customFormat="1" x14ac:dyDescent="0.2">
      <c r="E45" s="22"/>
      <c r="F45" s="22"/>
    </row>
    <row r="46" spans="5:6" s="262" customFormat="1" x14ac:dyDescent="0.2">
      <c r="E46" s="22"/>
      <c r="F46" s="22"/>
    </row>
    <row r="47" spans="5:6" s="262" customFormat="1" x14ac:dyDescent="0.2">
      <c r="E47" s="22"/>
      <c r="F47" s="22"/>
    </row>
    <row r="48" spans="5:6"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sheetData>
  <sheetProtection algorithmName="SHA-512" hashValue="yfEPGHMZkA+j6fdf+1egzujs5S4MgcXxWoFm9LJEvRRAYnC19XkzF+pfDyuKjoHnkTxW6FI5W8FO2aLdud9DiA==" saltValue="0VACYGR51RPyQ6ccZe1FAA==" spinCount="100000" sheet="1" objects="1" scenarios="1" selectLockedCells="1"/>
  <mergeCells count="36">
    <mergeCell ref="A25:C25"/>
    <mergeCell ref="H25:J25"/>
    <mergeCell ref="H26:J26"/>
    <mergeCell ref="A28:C28"/>
    <mergeCell ref="A31:J31"/>
    <mergeCell ref="B22:C22"/>
    <mergeCell ref="H22:J22"/>
    <mergeCell ref="A23:C23"/>
    <mergeCell ref="H23:J23"/>
    <mergeCell ref="A24:C24"/>
    <mergeCell ref="H24:J24"/>
    <mergeCell ref="B21:C21"/>
    <mergeCell ref="H21:J21"/>
    <mergeCell ref="A15:C15"/>
    <mergeCell ref="H15:J15"/>
    <mergeCell ref="A16:C16"/>
    <mergeCell ref="H16:J16"/>
    <mergeCell ref="A17:C17"/>
    <mergeCell ref="H17:J17"/>
    <mergeCell ref="A18:C18"/>
    <mergeCell ref="H18:J18"/>
    <mergeCell ref="H19:J19"/>
    <mergeCell ref="B20:C20"/>
    <mergeCell ref="H20:J20"/>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79" priority="5">
      <formula>LEN(TRIM(C5))=0</formula>
    </cfRule>
  </conditionalFormatting>
  <conditionalFormatting sqref="I9">
    <cfRule type="cellIs" dxfId="178" priority="1" operator="equal">
      <formula>"Whistle"</formula>
    </cfRule>
    <cfRule type="cellIs" dxfId="177" priority="2" operator="equal">
      <formula>"Voice"</formula>
    </cfRule>
  </conditionalFormatting>
  <conditionalFormatting sqref="C10:E10">
    <cfRule type="cellIs" dxfId="176" priority="3" operator="equal">
      <formula>"Female"</formula>
    </cfRule>
    <cfRule type="cellIs" dxfId="175" priority="4" operator="equal">
      <formula>"Male"</formula>
    </cfRule>
  </conditionalFormatting>
  <dataValidations disablePrompts="1" count="2">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59055118110236227" bottom="0.28000000000000003" header="0.17000000000000004"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22"/>
  <sheetViews>
    <sheetView view="pageLayout" topLeftCell="A12" zoomScale="150" zoomScalePageLayoutView="150" workbookViewId="0">
      <selection activeCell="E18" sqref="E18"/>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8.710937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51</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I4" s="262"/>
      <c r="J4" s="4"/>
    </row>
    <row r="5" spans="1:65" x14ac:dyDescent="0.2">
      <c r="A5" s="261" t="s">
        <v>21</v>
      </c>
      <c r="B5" s="262"/>
      <c r="C5" s="418"/>
      <c r="D5" s="418"/>
      <c r="E5" s="418"/>
      <c r="F5" s="155"/>
      <c r="G5" s="262" t="s">
        <v>24</v>
      </c>
      <c r="H5" s="262"/>
      <c r="I5" s="265"/>
      <c r="J5" s="4"/>
    </row>
    <row r="6" spans="1:65" x14ac:dyDescent="0.2">
      <c r="A6" s="261" t="s">
        <v>22</v>
      </c>
      <c r="B6" s="262"/>
      <c r="C6" s="418"/>
      <c r="D6" s="418"/>
      <c r="E6" s="418"/>
      <c r="F6" s="155"/>
      <c r="G6" s="262" t="s">
        <v>25</v>
      </c>
      <c r="H6" s="262"/>
      <c r="I6" s="265"/>
      <c r="J6" s="4"/>
    </row>
    <row r="7" spans="1:65" x14ac:dyDescent="0.2">
      <c r="A7" s="261" t="s">
        <v>31</v>
      </c>
      <c r="B7" s="262"/>
      <c r="C7" s="418"/>
      <c r="D7" s="418"/>
      <c r="E7" s="418"/>
      <c r="F7" s="155"/>
      <c r="G7" s="262" t="s">
        <v>34</v>
      </c>
      <c r="H7" s="262"/>
      <c r="I7" s="265"/>
      <c r="J7" s="4"/>
    </row>
    <row r="8" spans="1:65" x14ac:dyDescent="0.2">
      <c r="A8" s="261" t="s">
        <v>32</v>
      </c>
      <c r="B8" s="262"/>
      <c r="C8" s="419"/>
      <c r="D8" s="419"/>
      <c r="E8" s="419"/>
      <c r="F8" s="155"/>
      <c r="G8" s="262" t="s">
        <v>23</v>
      </c>
      <c r="H8" s="262"/>
      <c r="I8" s="265"/>
      <c r="J8" s="4"/>
    </row>
    <row r="9" spans="1:65" x14ac:dyDescent="0.2">
      <c r="A9" s="261" t="s">
        <v>33</v>
      </c>
      <c r="B9" s="262"/>
      <c r="C9" s="420"/>
      <c r="D9" s="420"/>
      <c r="E9" s="420"/>
      <c r="F9" s="155"/>
      <c r="G9" s="262" t="s">
        <v>16</v>
      </c>
      <c r="H9" s="262"/>
      <c r="I9" s="266"/>
      <c r="J9" s="4"/>
    </row>
    <row r="10" spans="1:65" x14ac:dyDescent="0.2">
      <c r="A10" s="261" t="s">
        <v>42</v>
      </c>
      <c r="B10" s="262"/>
      <c r="C10" s="421"/>
      <c r="D10" s="421"/>
      <c r="E10" s="421"/>
      <c r="F10"/>
      <c r="G10" s="262"/>
      <c r="H10" s="262"/>
      <c r="I10" s="262"/>
      <c r="J10" s="4"/>
    </row>
    <row r="11" spans="1:65" x14ac:dyDescent="0.2">
      <c r="A11" s="261"/>
      <c r="B11" s="262"/>
      <c r="C11" s="22"/>
      <c r="D11" s="262"/>
      <c r="E11" s="262"/>
      <c r="F11" s="262"/>
      <c r="G11" s="262"/>
      <c r="H11" s="262"/>
      <c r="I11" s="262"/>
      <c r="J11" s="4"/>
      <c r="BK11" s="1"/>
      <c r="BL11" s="1"/>
      <c r="BM11" s="1"/>
    </row>
    <row r="12" spans="1:65" x14ac:dyDescent="0.2">
      <c r="A12" s="261"/>
      <c r="B12" s="262"/>
      <c r="C12" s="22"/>
      <c r="D12" s="262"/>
      <c r="E12" s="262"/>
      <c r="F12" s="262"/>
      <c r="G12" s="262"/>
      <c r="H12" s="262"/>
      <c r="I12" s="262"/>
      <c r="J12" s="4"/>
      <c r="BK12" s="1"/>
      <c r="BL12" s="1"/>
      <c r="BM12" s="1"/>
    </row>
    <row r="13" spans="1:65" s="8" customFormat="1" x14ac:dyDescent="0.2">
      <c r="A13" s="422"/>
      <c r="B13" s="423"/>
      <c r="C13" s="423"/>
      <c r="D13" s="267"/>
      <c r="E13" s="43"/>
      <c r="F13" s="43"/>
      <c r="G13" s="267"/>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51" customFormat="1" ht="24" customHeight="1" x14ac:dyDescent="0.2">
      <c r="A14" s="414" t="s">
        <v>26</v>
      </c>
      <c r="B14" s="415"/>
      <c r="C14" s="415"/>
      <c r="D14" s="135" t="s">
        <v>0</v>
      </c>
      <c r="E14" s="136" t="s">
        <v>63</v>
      </c>
      <c r="F14" s="136" t="s">
        <v>62</v>
      </c>
      <c r="G14" s="135" t="s">
        <v>27</v>
      </c>
      <c r="H14" s="264" t="s">
        <v>2</v>
      </c>
      <c r="I14" s="264"/>
      <c r="J14" s="138"/>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20.100000000000001" customHeight="1" x14ac:dyDescent="0.2">
      <c r="A15" s="599" t="s">
        <v>9</v>
      </c>
      <c r="B15" s="433"/>
      <c r="C15" s="433"/>
      <c r="D15" s="37">
        <v>6</v>
      </c>
      <c r="E15" s="113"/>
      <c r="F15" s="113"/>
      <c r="G15" s="38" t="s">
        <v>158</v>
      </c>
      <c r="H15" s="585"/>
      <c r="I15" s="585"/>
      <c r="J15" s="586"/>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row>
    <row r="16" spans="1:65" s="53" customFormat="1" ht="20.100000000000001" customHeight="1" x14ac:dyDescent="0.2">
      <c r="A16" s="599" t="s">
        <v>55</v>
      </c>
      <c r="B16" s="433"/>
      <c r="C16" s="433"/>
      <c r="D16" s="37">
        <v>10</v>
      </c>
      <c r="E16" s="113"/>
      <c r="F16" s="113"/>
      <c r="G16" s="38"/>
      <c r="H16" s="585"/>
      <c r="I16" s="585"/>
      <c r="J16" s="586"/>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row>
    <row r="17" spans="1:65" s="53" customFormat="1" ht="20.100000000000001" customHeight="1" x14ac:dyDescent="0.2">
      <c r="A17" s="599" t="s">
        <v>11</v>
      </c>
      <c r="B17" s="433"/>
      <c r="C17" s="433"/>
      <c r="D17" s="37">
        <v>12</v>
      </c>
      <c r="E17" s="113" t="s">
        <v>158</v>
      </c>
      <c r="F17" s="113"/>
      <c r="G17" s="38"/>
      <c r="H17" s="585"/>
      <c r="I17" s="585"/>
      <c r="J17" s="586"/>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row>
    <row r="18" spans="1:65" s="53" customFormat="1" ht="20.100000000000001" customHeight="1" x14ac:dyDescent="0.2">
      <c r="A18" s="599" t="s">
        <v>67</v>
      </c>
      <c r="B18" s="433"/>
      <c r="C18" s="433"/>
      <c r="D18" s="26">
        <v>12</v>
      </c>
      <c r="E18" s="113"/>
      <c r="F18" s="113"/>
      <c r="G18" s="38"/>
      <c r="H18" s="585"/>
      <c r="I18" s="585"/>
      <c r="J18" s="586"/>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row>
    <row r="19" spans="1:65" s="53" customFormat="1" ht="20.100000000000001" customHeight="1" x14ac:dyDescent="0.2">
      <c r="A19" s="28" t="s">
        <v>13</v>
      </c>
      <c r="B19" s="29"/>
      <c r="C19" s="30"/>
      <c r="D19" s="93" t="s">
        <v>45</v>
      </c>
      <c r="E19" s="116"/>
      <c r="F19" s="116"/>
      <c r="G19" s="49"/>
      <c r="H19" s="597"/>
      <c r="I19" s="597"/>
      <c r="J19" s="598"/>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row>
    <row r="20" spans="1:65" s="53" customFormat="1" ht="20.100000000000001" customHeight="1" x14ac:dyDescent="0.2">
      <c r="A20" s="27"/>
      <c r="B20" s="595" t="s">
        <v>14</v>
      </c>
      <c r="C20" s="596"/>
      <c r="D20" s="40">
        <v>5</v>
      </c>
      <c r="E20" s="115"/>
      <c r="F20" s="115"/>
      <c r="G20" s="38"/>
      <c r="H20" s="585"/>
      <c r="I20" s="585"/>
      <c r="J20" s="586"/>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row>
    <row r="21" spans="1:65" s="53" customFormat="1" ht="20.100000000000001" customHeight="1" x14ac:dyDescent="0.2">
      <c r="A21" s="27"/>
      <c r="B21" s="595" t="s">
        <v>15</v>
      </c>
      <c r="C21" s="596"/>
      <c r="D21" s="40">
        <v>20</v>
      </c>
      <c r="E21" s="115"/>
      <c r="F21" s="115"/>
      <c r="G21" s="38"/>
      <c r="H21" s="585"/>
      <c r="I21" s="585"/>
      <c r="J21" s="586"/>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row>
    <row r="22" spans="1:65" s="53" customFormat="1" ht="20.100000000000001" customHeight="1" x14ac:dyDescent="0.2">
      <c r="A22" s="27"/>
      <c r="B22" s="593" t="s">
        <v>16</v>
      </c>
      <c r="C22" s="594"/>
      <c r="D22" s="40">
        <v>5</v>
      </c>
      <c r="E22" s="113"/>
      <c r="F22" s="113"/>
      <c r="G22" s="38"/>
      <c r="H22" s="585"/>
      <c r="I22" s="585"/>
      <c r="J22" s="586"/>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row>
    <row r="23" spans="1:65" s="263" customFormat="1" ht="20.100000000000001" customHeight="1" x14ac:dyDescent="0.2">
      <c r="A23" s="582" t="s">
        <v>76</v>
      </c>
      <c r="B23" s="583"/>
      <c r="C23" s="584"/>
      <c r="D23" s="40">
        <v>30</v>
      </c>
      <c r="E23" s="113"/>
      <c r="F23" s="113"/>
      <c r="G23" s="38"/>
      <c r="H23" s="585"/>
      <c r="I23" s="585"/>
      <c r="J23" s="586"/>
    </row>
    <row r="24" spans="1:65" s="263" customFormat="1" ht="20.100000000000001" customHeight="1" x14ac:dyDescent="0.2">
      <c r="A24" s="587" t="s">
        <v>39</v>
      </c>
      <c r="B24" s="588"/>
      <c r="C24" s="589"/>
      <c r="D24" s="32">
        <v>100</v>
      </c>
      <c r="E24" s="114">
        <f>SUM(E15:E23)</f>
        <v>0</v>
      </c>
      <c r="F24" s="114">
        <f>SUM(F15:F23)</f>
        <v>0</v>
      </c>
      <c r="G24" s="49">
        <f>SUM(G15:G23)</f>
        <v>0</v>
      </c>
      <c r="H24" s="590"/>
      <c r="I24" s="591"/>
      <c r="J24" s="592"/>
    </row>
    <row r="25" spans="1:65" s="263" customFormat="1" ht="20.100000000000001" customHeight="1" x14ac:dyDescent="0.2">
      <c r="A25" s="572" t="s">
        <v>20</v>
      </c>
      <c r="B25" s="573"/>
      <c r="C25" s="573"/>
      <c r="D25" s="139"/>
      <c r="E25" s="139">
        <f>SUM(E15:E23)-SUM(G15:G23)</f>
        <v>0</v>
      </c>
      <c r="F25" s="139"/>
      <c r="G25" s="140"/>
      <c r="H25" s="574" t="str">
        <f>IF(E25&gt;=75,"Qualified","Not qualified")</f>
        <v>Not qualified</v>
      </c>
      <c r="I25" s="574"/>
      <c r="J25" s="575"/>
    </row>
    <row r="26" spans="1:65" s="262" customFormat="1" ht="20.100000000000001" customHeight="1" x14ac:dyDescent="0.2">
      <c r="A26" s="261"/>
      <c r="D26" s="22"/>
      <c r="E26" s="22"/>
      <c r="F26" s="22"/>
      <c r="H26" s="580"/>
      <c r="I26" s="580"/>
      <c r="J26" s="581"/>
    </row>
    <row r="27" spans="1:65" s="262" customFormat="1" ht="59.1" customHeight="1" x14ac:dyDescent="0.2">
      <c r="A27" s="23"/>
      <c r="B27" s="24"/>
      <c r="C27" s="24"/>
      <c r="D27" s="24"/>
      <c r="E27" s="22"/>
      <c r="F27" s="22"/>
      <c r="G27" s="24"/>
      <c r="H27" s="24"/>
      <c r="I27" s="24"/>
      <c r="J27" s="4"/>
    </row>
    <row r="28" spans="1:65" s="262" customFormat="1" x14ac:dyDescent="0.2">
      <c r="A28" s="576" t="str">
        <f>CONCATENATE("Judge: ",Info!$B$7)</f>
        <v xml:space="preserve">Judge: </v>
      </c>
      <c r="B28" s="461"/>
      <c r="C28" s="461"/>
      <c r="E28" s="22"/>
      <c r="F28" s="22"/>
      <c r="G28" s="262" t="str">
        <f>CONCATENATE("Decoys: ",Info!$B$8)</f>
        <v xml:space="preserve">Decoys: </v>
      </c>
      <c r="J28" s="4"/>
    </row>
    <row r="29" spans="1:65" s="262" customFormat="1" ht="6" customHeight="1" x14ac:dyDescent="0.2">
      <c r="A29" s="261"/>
      <c r="E29" s="22"/>
      <c r="F29" s="22"/>
      <c r="J29" s="4"/>
    </row>
    <row r="30" spans="1:65" s="262" customFormat="1" ht="36.950000000000003" customHeight="1" x14ac:dyDescent="0.2">
      <c r="A30" s="261" t="str">
        <f>CONCATENATE("Trial secretary: ",Info!$B$9)</f>
        <v xml:space="preserve">Trial secretary: </v>
      </c>
      <c r="E30" s="22"/>
      <c r="F30" s="22"/>
      <c r="J30" s="4"/>
    </row>
    <row r="31" spans="1:65" s="262" customFormat="1" ht="13.5" thickBot="1" x14ac:dyDescent="0.25">
      <c r="A31" s="577" t="s">
        <v>50</v>
      </c>
      <c r="B31" s="578"/>
      <c r="C31" s="578"/>
      <c r="D31" s="578"/>
      <c r="E31" s="578"/>
      <c r="F31" s="578"/>
      <c r="G31" s="578"/>
      <c r="H31" s="578"/>
      <c r="I31" s="578"/>
      <c r="J31" s="579"/>
    </row>
    <row r="32" spans="1:65" s="262" customFormat="1" x14ac:dyDescent="0.2">
      <c r="E32" s="22"/>
      <c r="F32" s="22"/>
    </row>
    <row r="33" spans="5:6" s="262" customFormat="1" x14ac:dyDescent="0.2">
      <c r="E33" s="22"/>
      <c r="F33" s="22"/>
    </row>
    <row r="34" spans="5:6" s="262" customFormat="1" x14ac:dyDescent="0.2">
      <c r="E34" s="22"/>
      <c r="F34" s="22"/>
    </row>
    <row r="35" spans="5:6" s="262" customFormat="1" x14ac:dyDescent="0.2">
      <c r="E35" s="22"/>
      <c r="F35" s="22"/>
    </row>
    <row r="36" spans="5:6" s="262" customFormat="1" x14ac:dyDescent="0.2">
      <c r="E36" s="22"/>
      <c r="F36" s="22"/>
    </row>
    <row r="37" spans="5:6" s="262" customFormat="1" x14ac:dyDescent="0.2">
      <c r="E37" s="22"/>
      <c r="F37" s="22"/>
    </row>
    <row r="38" spans="5:6" s="262" customFormat="1" x14ac:dyDescent="0.2">
      <c r="E38" s="22"/>
      <c r="F38" s="22"/>
    </row>
    <row r="39" spans="5:6" s="262" customFormat="1" x14ac:dyDescent="0.2">
      <c r="E39" s="22"/>
      <c r="F39" s="22"/>
    </row>
    <row r="40" spans="5:6" s="262" customFormat="1" x14ac:dyDescent="0.2">
      <c r="E40" s="22"/>
      <c r="F40" s="22"/>
    </row>
    <row r="41" spans="5:6" s="262" customFormat="1" x14ac:dyDescent="0.2">
      <c r="E41" s="22"/>
      <c r="F41" s="22"/>
    </row>
    <row r="42" spans="5:6" s="262" customFormat="1" x14ac:dyDescent="0.2">
      <c r="E42" s="22"/>
      <c r="F42" s="22"/>
    </row>
    <row r="43" spans="5:6" s="262" customFormat="1" x14ac:dyDescent="0.2">
      <c r="E43" s="22"/>
      <c r="F43" s="22"/>
    </row>
    <row r="44" spans="5:6" s="262" customFormat="1" x14ac:dyDescent="0.2">
      <c r="E44" s="22"/>
      <c r="F44" s="22"/>
    </row>
    <row r="45" spans="5:6" s="262" customFormat="1" x14ac:dyDescent="0.2">
      <c r="E45" s="22"/>
      <c r="F45" s="22"/>
    </row>
    <row r="46" spans="5:6" s="262" customFormat="1" x14ac:dyDescent="0.2">
      <c r="E46" s="22"/>
      <c r="F46" s="22"/>
    </row>
    <row r="47" spans="5:6" s="262" customFormat="1" x14ac:dyDescent="0.2">
      <c r="E47" s="22"/>
      <c r="F47" s="22"/>
    </row>
    <row r="48" spans="5:6"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sheetData>
  <sheetProtection algorithmName="SHA-512" hashValue="vZ3bGIyFR+8pm9CZ2C3RiYd7T4exPE7Z7rHErs3c4pcmKRWEjkqQdHL9BTGXp1yZK10PvbIIQWAr+23vRc8m/w==" saltValue="vjN4BcNvTtPvdwlJZJun6g==" spinCount="100000" sheet="1" objects="1" scenarios="1" selectLockedCells="1"/>
  <mergeCells count="36">
    <mergeCell ref="A25:C25"/>
    <mergeCell ref="H25:J25"/>
    <mergeCell ref="H26:J26"/>
    <mergeCell ref="A28:C28"/>
    <mergeCell ref="A31:J31"/>
    <mergeCell ref="B22:C22"/>
    <mergeCell ref="H22:J22"/>
    <mergeCell ref="A23:C23"/>
    <mergeCell ref="H23:J23"/>
    <mergeCell ref="A24:C24"/>
    <mergeCell ref="H24:J24"/>
    <mergeCell ref="B21:C21"/>
    <mergeCell ref="H21:J21"/>
    <mergeCell ref="A15:C15"/>
    <mergeCell ref="H15:J15"/>
    <mergeCell ref="A16:C16"/>
    <mergeCell ref="H16:J16"/>
    <mergeCell ref="A17:C17"/>
    <mergeCell ref="H17:J17"/>
    <mergeCell ref="A18:C18"/>
    <mergeCell ref="H18:J18"/>
    <mergeCell ref="H19:J19"/>
    <mergeCell ref="B20:C20"/>
    <mergeCell ref="H20:J20"/>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74" priority="5">
      <formula>LEN(TRIM(C5))=0</formula>
    </cfRule>
  </conditionalFormatting>
  <conditionalFormatting sqref="I9">
    <cfRule type="cellIs" dxfId="173" priority="1" operator="equal">
      <formula>"Whistle"</formula>
    </cfRule>
    <cfRule type="cellIs" dxfId="172" priority="2" operator="equal">
      <formula>"Voice"</formula>
    </cfRule>
  </conditionalFormatting>
  <conditionalFormatting sqref="C10:E10">
    <cfRule type="cellIs" dxfId="171" priority="3" operator="equal">
      <formula>"Female"</formula>
    </cfRule>
    <cfRule type="cellIs" dxfId="170" priority="4" operator="equal">
      <formula>"Male"</formula>
    </cfRule>
  </conditionalFormatting>
  <dataValidations disablePrompts="1" count="2">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59055118110236227" bottom="0.28000000000000003" header="0.17000000000000004"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22"/>
  <sheetViews>
    <sheetView view="pageLayout" topLeftCell="A13" zoomScale="150" zoomScalePageLayoutView="150" workbookViewId="0">
      <selection activeCell="H16" sqref="H16:J16"/>
    </sheetView>
  </sheetViews>
  <sheetFormatPr defaultColWidth="9.140625" defaultRowHeight="12.75" x14ac:dyDescent="0.2"/>
  <cols>
    <col min="1" max="1" width="2.42578125" style="1" customWidth="1"/>
    <col min="2" max="2" width="9.140625" style="1" customWidth="1"/>
    <col min="3" max="3" width="10.28515625" style="1" customWidth="1"/>
    <col min="4" max="4" width="9.7109375" style="1" customWidth="1"/>
    <col min="5" max="5" width="8.7109375" style="14" customWidth="1"/>
    <col min="6" max="6" width="5.85546875" style="14" customWidth="1"/>
    <col min="7" max="7" width="7.140625" style="1" customWidth="1"/>
    <col min="8" max="8" width="2.85546875" style="1" customWidth="1"/>
    <col min="9" max="9" width="27"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51</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I4" s="262"/>
      <c r="J4" s="4"/>
    </row>
    <row r="5" spans="1:65" x14ac:dyDescent="0.2">
      <c r="A5" s="261" t="s">
        <v>21</v>
      </c>
      <c r="B5" s="262"/>
      <c r="C5" s="418"/>
      <c r="D5" s="418"/>
      <c r="E5" s="418"/>
      <c r="F5" s="155"/>
      <c r="G5" s="262" t="s">
        <v>24</v>
      </c>
      <c r="H5" s="262"/>
      <c r="I5" s="265"/>
      <c r="J5" s="4"/>
    </row>
    <row r="6" spans="1:65" x14ac:dyDescent="0.2">
      <c r="A6" s="261" t="s">
        <v>22</v>
      </c>
      <c r="B6" s="262"/>
      <c r="C6" s="418"/>
      <c r="D6" s="418"/>
      <c r="E6" s="418"/>
      <c r="F6" s="155"/>
      <c r="G6" s="262" t="s">
        <v>25</v>
      </c>
      <c r="H6" s="262"/>
      <c r="I6" s="265"/>
      <c r="J6" s="4"/>
    </row>
    <row r="7" spans="1:65" x14ac:dyDescent="0.2">
      <c r="A7" s="261" t="s">
        <v>31</v>
      </c>
      <c r="B7" s="262"/>
      <c r="C7" s="418"/>
      <c r="D7" s="418"/>
      <c r="E7" s="418"/>
      <c r="F7" s="155"/>
      <c r="G7" s="262" t="s">
        <v>34</v>
      </c>
      <c r="H7" s="262"/>
      <c r="I7" s="265"/>
      <c r="J7" s="4"/>
    </row>
    <row r="8" spans="1:65" x14ac:dyDescent="0.2">
      <c r="A8" s="261" t="s">
        <v>32</v>
      </c>
      <c r="B8" s="262"/>
      <c r="C8" s="419"/>
      <c r="D8" s="419"/>
      <c r="E8" s="419"/>
      <c r="F8" s="155"/>
      <c r="G8" s="262" t="s">
        <v>23</v>
      </c>
      <c r="H8" s="262"/>
      <c r="I8" s="265"/>
      <c r="J8" s="4"/>
    </row>
    <row r="9" spans="1:65" x14ac:dyDescent="0.2">
      <c r="A9" s="261" t="s">
        <v>33</v>
      </c>
      <c r="B9" s="262"/>
      <c r="C9" s="420"/>
      <c r="D9" s="420"/>
      <c r="E9" s="420"/>
      <c r="F9" s="155"/>
      <c r="G9" s="262" t="s">
        <v>16</v>
      </c>
      <c r="H9" s="262"/>
      <c r="I9" s="266"/>
      <c r="J9" s="4"/>
    </row>
    <row r="10" spans="1:65" x14ac:dyDescent="0.2">
      <c r="A10" s="261" t="s">
        <v>42</v>
      </c>
      <c r="B10" s="262"/>
      <c r="C10" s="421"/>
      <c r="D10" s="421"/>
      <c r="E10" s="421"/>
      <c r="F10"/>
      <c r="G10" s="262"/>
      <c r="H10" s="262"/>
      <c r="I10" s="262"/>
      <c r="J10" s="4"/>
    </row>
    <row r="11" spans="1:65" x14ac:dyDescent="0.2">
      <c r="A11" s="261"/>
      <c r="B11" s="262"/>
      <c r="C11" s="22"/>
      <c r="D11" s="262"/>
      <c r="E11" s="262"/>
      <c r="F11" s="262"/>
      <c r="G11" s="262"/>
      <c r="H11" s="262"/>
      <c r="I11" s="262"/>
      <c r="J11" s="4"/>
      <c r="BK11" s="1"/>
      <c r="BL11" s="1"/>
      <c r="BM11" s="1"/>
    </row>
    <row r="12" spans="1:65" x14ac:dyDescent="0.2">
      <c r="A12" s="261"/>
      <c r="B12" s="262"/>
      <c r="C12" s="22"/>
      <c r="D12" s="262"/>
      <c r="E12" s="262"/>
      <c r="F12" s="262"/>
      <c r="G12" s="262"/>
      <c r="H12" s="262"/>
      <c r="I12" s="262"/>
      <c r="J12" s="4"/>
      <c r="BK12" s="1"/>
      <c r="BL12" s="1"/>
      <c r="BM12" s="1"/>
    </row>
    <row r="13" spans="1:65" s="8" customFormat="1" x14ac:dyDescent="0.2">
      <c r="A13" s="422"/>
      <c r="B13" s="423"/>
      <c r="C13" s="423"/>
      <c r="D13" s="267"/>
      <c r="E13" s="43"/>
      <c r="F13" s="43"/>
      <c r="G13" s="267"/>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51" customFormat="1" ht="24" customHeight="1" x14ac:dyDescent="0.2">
      <c r="A14" s="414" t="s">
        <v>26</v>
      </c>
      <c r="B14" s="415"/>
      <c r="C14" s="415"/>
      <c r="D14" s="135" t="s">
        <v>0</v>
      </c>
      <c r="E14" s="136" t="s">
        <v>63</v>
      </c>
      <c r="F14" s="136" t="s">
        <v>62</v>
      </c>
      <c r="G14" s="135" t="s">
        <v>27</v>
      </c>
      <c r="H14" s="264" t="s">
        <v>2</v>
      </c>
      <c r="I14" s="264"/>
      <c r="J14" s="138"/>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row>
    <row r="15" spans="1:65" s="53" customFormat="1" ht="20.100000000000001" customHeight="1" x14ac:dyDescent="0.2">
      <c r="A15" s="599" t="s">
        <v>9</v>
      </c>
      <c r="B15" s="433"/>
      <c r="C15" s="433"/>
      <c r="D15" s="37">
        <v>6</v>
      </c>
      <c r="E15" s="113"/>
      <c r="F15" s="113"/>
      <c r="G15" s="38"/>
      <c r="H15" s="585"/>
      <c r="I15" s="585"/>
      <c r="J15" s="586"/>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row>
    <row r="16" spans="1:65" s="53" customFormat="1" ht="20.100000000000001" customHeight="1" x14ac:dyDescent="0.2">
      <c r="A16" s="599" t="s">
        <v>55</v>
      </c>
      <c r="B16" s="433"/>
      <c r="C16" s="433"/>
      <c r="D16" s="37">
        <v>10</v>
      </c>
      <c r="E16" s="113"/>
      <c r="F16" s="113"/>
      <c r="G16" s="38"/>
      <c r="H16" s="585"/>
      <c r="I16" s="585"/>
      <c r="J16" s="586"/>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row>
    <row r="17" spans="1:65" s="53" customFormat="1" ht="20.100000000000001" customHeight="1" x14ac:dyDescent="0.2">
      <c r="A17" s="599" t="s">
        <v>11</v>
      </c>
      <c r="B17" s="433"/>
      <c r="C17" s="433"/>
      <c r="D17" s="37">
        <v>12</v>
      </c>
      <c r="E17" s="113"/>
      <c r="F17" s="113"/>
      <c r="G17" s="38"/>
      <c r="H17" s="585"/>
      <c r="I17" s="585"/>
      <c r="J17" s="586"/>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row>
    <row r="18" spans="1:65" s="53" customFormat="1" ht="20.100000000000001" customHeight="1" x14ac:dyDescent="0.2">
      <c r="A18" s="599" t="s">
        <v>67</v>
      </c>
      <c r="B18" s="433"/>
      <c r="C18" s="433"/>
      <c r="D18" s="26">
        <v>12</v>
      </c>
      <c r="E18" s="113"/>
      <c r="F18" s="113"/>
      <c r="G18" s="38"/>
      <c r="H18" s="585"/>
      <c r="I18" s="585"/>
      <c r="J18" s="586"/>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row>
    <row r="19" spans="1:65" s="53" customFormat="1" ht="20.100000000000001" customHeight="1" x14ac:dyDescent="0.2">
      <c r="A19" s="28" t="s">
        <v>13</v>
      </c>
      <c r="B19" s="29"/>
      <c r="C19" s="30"/>
      <c r="D19" s="93" t="s">
        <v>45</v>
      </c>
      <c r="E19" s="116"/>
      <c r="F19" s="116"/>
      <c r="G19" s="49"/>
      <c r="H19" s="597"/>
      <c r="I19" s="597"/>
      <c r="J19" s="598"/>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row>
    <row r="20" spans="1:65" s="53" customFormat="1" ht="20.100000000000001" customHeight="1" x14ac:dyDescent="0.2">
      <c r="A20" s="27"/>
      <c r="B20" s="595" t="s">
        <v>14</v>
      </c>
      <c r="C20" s="596"/>
      <c r="D20" s="40">
        <v>5</v>
      </c>
      <c r="E20" s="115"/>
      <c r="F20" s="115"/>
      <c r="G20" s="38"/>
      <c r="H20" s="585"/>
      <c r="I20" s="585"/>
      <c r="J20" s="586"/>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row>
    <row r="21" spans="1:65" s="53" customFormat="1" ht="20.100000000000001" customHeight="1" x14ac:dyDescent="0.2">
      <c r="A21" s="27"/>
      <c r="B21" s="595" t="s">
        <v>15</v>
      </c>
      <c r="C21" s="596"/>
      <c r="D21" s="40">
        <v>20</v>
      </c>
      <c r="E21" s="115"/>
      <c r="F21" s="115"/>
      <c r="G21" s="38"/>
      <c r="H21" s="585"/>
      <c r="I21" s="585"/>
      <c r="J21" s="586"/>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row>
    <row r="22" spans="1:65" s="53" customFormat="1" ht="20.100000000000001" customHeight="1" x14ac:dyDescent="0.2">
      <c r="A22" s="27"/>
      <c r="B22" s="593" t="s">
        <v>16</v>
      </c>
      <c r="C22" s="594"/>
      <c r="D22" s="40">
        <v>5</v>
      </c>
      <c r="E22" s="113"/>
      <c r="F22" s="113"/>
      <c r="G22" s="38"/>
      <c r="H22" s="585"/>
      <c r="I22" s="585"/>
      <c r="J22" s="586"/>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row>
    <row r="23" spans="1:65" s="263" customFormat="1" ht="20.100000000000001" customHeight="1" x14ac:dyDescent="0.2">
      <c r="A23" s="582" t="s">
        <v>76</v>
      </c>
      <c r="B23" s="583"/>
      <c r="C23" s="584"/>
      <c r="D23" s="40">
        <v>30</v>
      </c>
      <c r="E23" s="113"/>
      <c r="F23" s="113"/>
      <c r="G23" s="38"/>
      <c r="H23" s="585"/>
      <c r="I23" s="585"/>
      <c r="J23" s="586"/>
    </row>
    <row r="24" spans="1:65" s="263" customFormat="1" ht="20.100000000000001" customHeight="1" x14ac:dyDescent="0.2">
      <c r="A24" s="587" t="s">
        <v>39</v>
      </c>
      <c r="B24" s="588"/>
      <c r="C24" s="589"/>
      <c r="D24" s="32">
        <v>100</v>
      </c>
      <c r="E24" s="114">
        <f>SUM(E15:E23)</f>
        <v>0</v>
      </c>
      <c r="F24" s="114">
        <f>SUM(F15:F23)</f>
        <v>0</v>
      </c>
      <c r="G24" s="49">
        <f>SUM(G15:G23)</f>
        <v>0</v>
      </c>
      <c r="H24" s="590"/>
      <c r="I24" s="591"/>
      <c r="J24" s="592"/>
    </row>
    <row r="25" spans="1:65" s="263" customFormat="1" ht="20.100000000000001" customHeight="1" x14ac:dyDescent="0.2">
      <c r="A25" s="572" t="s">
        <v>20</v>
      </c>
      <c r="B25" s="573"/>
      <c r="C25" s="573"/>
      <c r="D25" s="139"/>
      <c r="E25" s="139">
        <f>SUM(E15:E23)-SUM(G15:G23)</f>
        <v>0</v>
      </c>
      <c r="F25" s="139"/>
      <c r="G25" s="140"/>
      <c r="H25" s="574" t="str">
        <f>IF(E25&gt;=75,"Qualified","Not qualified")</f>
        <v>Not qualified</v>
      </c>
      <c r="I25" s="574"/>
      <c r="J25" s="575"/>
    </row>
    <row r="26" spans="1:65" s="262" customFormat="1" ht="20.100000000000001" customHeight="1" x14ac:dyDescent="0.2">
      <c r="A26" s="261"/>
      <c r="D26" s="22"/>
      <c r="E26" s="22"/>
      <c r="F26" s="22"/>
      <c r="H26" s="580"/>
      <c r="I26" s="580"/>
      <c r="J26" s="581"/>
    </row>
    <row r="27" spans="1:65" s="262" customFormat="1" ht="59.1" customHeight="1" x14ac:dyDescent="0.2">
      <c r="A27" s="23"/>
      <c r="B27" s="24"/>
      <c r="C27" s="24"/>
      <c r="D27" s="24"/>
      <c r="E27" s="22"/>
      <c r="F27" s="22"/>
      <c r="G27" s="24"/>
      <c r="H27" s="24"/>
      <c r="I27" s="24"/>
      <c r="J27" s="4"/>
    </row>
    <row r="28" spans="1:65" s="262" customFormat="1" x14ac:dyDescent="0.2">
      <c r="A28" s="576" t="str">
        <f>CONCATENATE("Judge: ",Info!$B$7)</f>
        <v xml:space="preserve">Judge: </v>
      </c>
      <c r="B28" s="461"/>
      <c r="C28" s="461"/>
      <c r="E28" s="22"/>
      <c r="F28" s="22"/>
      <c r="G28" s="262" t="str">
        <f>CONCATENATE("Decoys: ",Info!$B$8)</f>
        <v xml:space="preserve">Decoys: </v>
      </c>
      <c r="J28" s="4"/>
    </row>
    <row r="29" spans="1:65" s="262" customFormat="1" ht="6" customHeight="1" x14ac:dyDescent="0.2">
      <c r="A29" s="261"/>
      <c r="E29" s="22"/>
      <c r="F29" s="22"/>
      <c r="J29" s="4"/>
    </row>
    <row r="30" spans="1:65" s="262" customFormat="1" ht="36.950000000000003" customHeight="1" x14ac:dyDescent="0.2">
      <c r="A30" s="261" t="str">
        <f>CONCATENATE("Trial secretary: ",Info!$B$9)</f>
        <v xml:space="preserve">Trial secretary: </v>
      </c>
      <c r="E30" s="22"/>
      <c r="F30" s="22"/>
      <c r="J30" s="4"/>
    </row>
    <row r="31" spans="1:65" s="262" customFormat="1" ht="13.5" thickBot="1" x14ac:dyDescent="0.25">
      <c r="A31" s="577" t="s">
        <v>50</v>
      </c>
      <c r="B31" s="578"/>
      <c r="C31" s="578"/>
      <c r="D31" s="578"/>
      <c r="E31" s="578"/>
      <c r="F31" s="578"/>
      <c r="G31" s="578"/>
      <c r="H31" s="578"/>
      <c r="I31" s="578"/>
      <c r="J31" s="579"/>
    </row>
    <row r="32" spans="1:65" s="262" customFormat="1" x14ac:dyDescent="0.2">
      <c r="E32" s="22"/>
      <c r="F32" s="22"/>
    </row>
    <row r="33" spans="5:6" s="262" customFormat="1" x14ac:dyDescent="0.2">
      <c r="E33" s="22"/>
      <c r="F33" s="22"/>
    </row>
    <row r="34" spans="5:6" s="262" customFormat="1" x14ac:dyDescent="0.2">
      <c r="E34" s="22"/>
      <c r="F34" s="22"/>
    </row>
    <row r="35" spans="5:6" s="262" customFormat="1" x14ac:dyDescent="0.2">
      <c r="E35" s="22"/>
      <c r="F35" s="22"/>
    </row>
    <row r="36" spans="5:6" s="262" customFormat="1" x14ac:dyDescent="0.2">
      <c r="E36" s="22"/>
      <c r="F36" s="22"/>
    </row>
    <row r="37" spans="5:6" s="262" customFormat="1" x14ac:dyDescent="0.2">
      <c r="E37" s="22"/>
      <c r="F37" s="22"/>
    </row>
    <row r="38" spans="5:6" s="262" customFormat="1" x14ac:dyDescent="0.2">
      <c r="E38" s="22"/>
      <c r="F38" s="22"/>
    </row>
    <row r="39" spans="5:6" s="262" customFormat="1" x14ac:dyDescent="0.2">
      <c r="E39" s="22"/>
      <c r="F39" s="22"/>
    </row>
    <row r="40" spans="5:6" s="262" customFormat="1" x14ac:dyDescent="0.2">
      <c r="E40" s="22"/>
      <c r="F40" s="22"/>
    </row>
    <row r="41" spans="5:6" s="262" customFormat="1" x14ac:dyDescent="0.2">
      <c r="E41" s="22"/>
      <c r="F41" s="22"/>
    </row>
    <row r="42" spans="5:6" s="262" customFormat="1" x14ac:dyDescent="0.2">
      <c r="E42" s="22"/>
      <c r="F42" s="22"/>
    </row>
    <row r="43" spans="5:6" s="262" customFormat="1" x14ac:dyDescent="0.2">
      <c r="E43" s="22"/>
      <c r="F43" s="22"/>
    </row>
    <row r="44" spans="5:6" s="262" customFormat="1" x14ac:dyDescent="0.2">
      <c r="E44" s="22"/>
      <c r="F44" s="22"/>
    </row>
    <row r="45" spans="5:6" s="262" customFormat="1" x14ac:dyDescent="0.2">
      <c r="E45" s="22"/>
      <c r="F45" s="22"/>
    </row>
    <row r="46" spans="5:6" s="262" customFormat="1" x14ac:dyDescent="0.2">
      <c r="E46" s="22"/>
      <c r="F46" s="22"/>
    </row>
    <row r="47" spans="5:6" s="262" customFormat="1" x14ac:dyDescent="0.2">
      <c r="E47" s="22"/>
      <c r="F47" s="22"/>
    </row>
    <row r="48" spans="5:6"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sheetData>
  <sheetProtection algorithmName="SHA-512" hashValue="MRsCeUAFxEwp7816/7CSfCffZf4zLa3l3LE1o4vIM06f4fciERgFE0Iqys7TWLmgCOetfBwGOulFOfxFwnlAEw==" saltValue="vS1aMJC5+8hpghzcY9NCpA==" spinCount="100000" sheet="1" objects="1" scenarios="1" selectLockedCells="1"/>
  <mergeCells count="36">
    <mergeCell ref="A25:C25"/>
    <mergeCell ref="H25:J25"/>
    <mergeCell ref="H26:J26"/>
    <mergeCell ref="A28:C28"/>
    <mergeCell ref="A31:J31"/>
    <mergeCell ref="B22:C22"/>
    <mergeCell ref="H22:J22"/>
    <mergeCell ref="A23:C23"/>
    <mergeCell ref="H23:J23"/>
    <mergeCell ref="A24:C24"/>
    <mergeCell ref="H24:J24"/>
    <mergeCell ref="B21:C21"/>
    <mergeCell ref="H21:J21"/>
    <mergeCell ref="A15:C15"/>
    <mergeCell ref="H15:J15"/>
    <mergeCell ref="A16:C16"/>
    <mergeCell ref="H16:J16"/>
    <mergeCell ref="A17:C17"/>
    <mergeCell ref="H17:J17"/>
    <mergeCell ref="A18:C18"/>
    <mergeCell ref="H18:J18"/>
    <mergeCell ref="H19:J19"/>
    <mergeCell ref="B20:C20"/>
    <mergeCell ref="H20:J20"/>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69" priority="5">
      <formula>LEN(TRIM(C5))=0</formula>
    </cfRule>
  </conditionalFormatting>
  <conditionalFormatting sqref="I9">
    <cfRule type="cellIs" dxfId="168" priority="1" operator="equal">
      <formula>"Whistle"</formula>
    </cfRule>
    <cfRule type="cellIs" dxfId="167" priority="2" operator="equal">
      <formula>"Voice"</formula>
    </cfRule>
  </conditionalFormatting>
  <conditionalFormatting sqref="C10:E10">
    <cfRule type="cellIs" dxfId="166" priority="3" operator="equal">
      <formula>"Female"</formula>
    </cfRule>
    <cfRule type="cellIs" dxfId="165" priority="4" operator="equal">
      <formula>"Male"</formula>
    </cfRule>
  </conditionalFormatting>
  <dataValidations disablePrompts="1" count="2">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59055118110236227" bottom="0.28000000000000003" header="0.17000000000000004"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BM132"/>
  <sheetViews>
    <sheetView view="pageLayout" topLeftCell="A14" zoomScale="150" zoomScalePageLayoutView="150" workbookViewId="0">
      <selection activeCell="G28" sqref="G28"/>
    </sheetView>
  </sheetViews>
  <sheetFormatPr defaultColWidth="9.140625" defaultRowHeight="12.75" x14ac:dyDescent="0.2"/>
  <cols>
    <col min="1" max="1" width="2.42578125" style="1" customWidth="1"/>
    <col min="2" max="2" width="9.140625" style="1" customWidth="1"/>
    <col min="3" max="3" width="10.28515625" style="1" customWidth="1"/>
    <col min="4" max="4" width="7.85546875" style="1" customWidth="1"/>
    <col min="5" max="5" width="9.5703125" style="14" customWidth="1"/>
    <col min="6" max="6" width="8.42578125" style="14" customWidth="1"/>
    <col min="7" max="7" width="7.5703125" style="315" customWidth="1"/>
    <col min="8" max="8" width="4.28515625" style="1" customWidth="1"/>
    <col min="9" max="9" width="20.85546875" style="1" customWidth="1"/>
    <col min="10" max="10" width="8.28515625" style="1" customWidth="1"/>
    <col min="11" max="65" width="9.140625" style="2"/>
    <col min="66" max="16384" width="9.140625" style="1"/>
  </cols>
  <sheetData>
    <row r="1" spans="1:65" ht="30.75" customHeight="1" x14ac:dyDescent="0.2">
      <c r="A1" s="16"/>
      <c r="B1" s="354" t="s">
        <v>61</v>
      </c>
      <c r="C1" s="354"/>
      <c r="D1" s="354"/>
      <c r="E1" s="354"/>
      <c r="F1" s="354"/>
      <c r="G1" s="354"/>
      <c r="H1" s="354"/>
      <c r="I1" s="354"/>
      <c r="J1" s="382"/>
    </row>
    <row r="2" spans="1:65" ht="23.1" customHeight="1" x14ac:dyDescent="0.2">
      <c r="A2" s="15"/>
      <c r="B2" s="362" t="s">
        <v>28</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2"/>
      <c r="G3" s="307"/>
      <c r="H3" s="91" t="str">
        <f>CONCATENATE("Date: ",Info!$B$4)</f>
        <v xml:space="preserve">Date: </v>
      </c>
      <c r="I3" s="3"/>
      <c r="J3" s="4"/>
    </row>
    <row r="4" spans="1:65" x14ac:dyDescent="0.2">
      <c r="A4" s="366"/>
      <c r="B4" s="367"/>
      <c r="C4" s="367"/>
      <c r="D4" s="91"/>
      <c r="E4" s="22"/>
      <c r="F4" s="22"/>
      <c r="G4" s="307"/>
      <c r="H4" s="91"/>
      <c r="I4" s="91"/>
      <c r="J4" s="4"/>
    </row>
    <row r="5" spans="1:65" x14ac:dyDescent="0.2">
      <c r="A5" s="90" t="s">
        <v>21</v>
      </c>
      <c r="B5" s="91"/>
      <c r="C5" s="418"/>
      <c r="D5" s="418"/>
      <c r="E5" s="418"/>
      <c r="F5" s="22"/>
      <c r="G5" s="307" t="s">
        <v>24</v>
      </c>
      <c r="H5" s="91"/>
      <c r="I5" s="247"/>
      <c r="J5" s="4"/>
    </row>
    <row r="6" spans="1:65" x14ac:dyDescent="0.2">
      <c r="A6" s="90" t="s">
        <v>22</v>
      </c>
      <c r="B6" s="91"/>
      <c r="C6" s="418"/>
      <c r="D6" s="418"/>
      <c r="E6" s="418"/>
      <c r="F6" s="22"/>
      <c r="G6" s="307" t="s">
        <v>25</v>
      </c>
      <c r="H6" s="91"/>
      <c r="I6" s="247"/>
      <c r="J6" s="4"/>
    </row>
    <row r="7" spans="1:65" x14ac:dyDescent="0.2">
      <c r="A7" s="90" t="s">
        <v>31</v>
      </c>
      <c r="B7" s="91"/>
      <c r="C7" s="418"/>
      <c r="D7" s="418"/>
      <c r="E7" s="418"/>
      <c r="F7" s="22"/>
      <c r="G7" s="307" t="s">
        <v>34</v>
      </c>
      <c r="H7" s="91"/>
      <c r="I7" s="247"/>
      <c r="J7" s="4"/>
    </row>
    <row r="8" spans="1:65" x14ac:dyDescent="0.2">
      <c r="A8" s="90" t="s">
        <v>32</v>
      </c>
      <c r="B8" s="91"/>
      <c r="C8" s="419"/>
      <c r="D8" s="419"/>
      <c r="E8" s="419"/>
      <c r="F8" s="22"/>
      <c r="G8" s="307" t="s">
        <v>23</v>
      </c>
      <c r="H8" s="91"/>
      <c r="I8" s="247"/>
      <c r="J8" s="4"/>
    </row>
    <row r="9" spans="1:65" x14ac:dyDescent="0.2">
      <c r="A9" s="90" t="s">
        <v>33</v>
      </c>
      <c r="B9" s="91"/>
      <c r="C9" s="420"/>
      <c r="D9" s="420"/>
      <c r="E9" s="420"/>
      <c r="F9" s="22"/>
      <c r="G9" s="307" t="s">
        <v>16</v>
      </c>
      <c r="H9" s="91"/>
      <c r="I9" s="248"/>
      <c r="J9" s="4"/>
    </row>
    <row r="10" spans="1:65" x14ac:dyDescent="0.2">
      <c r="A10" s="90" t="s">
        <v>42</v>
      </c>
      <c r="B10" s="91"/>
      <c r="C10" s="421"/>
      <c r="D10" s="421"/>
      <c r="E10" s="421"/>
      <c r="F10" s="22"/>
      <c r="G10" s="307"/>
      <c r="H10" s="91"/>
      <c r="I10" s="91"/>
      <c r="J10" s="4"/>
    </row>
    <row r="11" spans="1:65" x14ac:dyDescent="0.2">
      <c r="A11" s="90"/>
      <c r="B11" s="91"/>
      <c r="C11" s="22"/>
      <c r="D11" s="91"/>
      <c r="E11" s="91"/>
      <c r="F11" s="101"/>
      <c r="G11" s="307"/>
      <c r="H11" s="91"/>
      <c r="I11" s="91"/>
      <c r="J11" s="4"/>
      <c r="BK11" s="1"/>
      <c r="BL11" s="1"/>
      <c r="BM11" s="1"/>
    </row>
    <row r="12" spans="1:65" x14ac:dyDescent="0.2">
      <c r="A12" s="90"/>
      <c r="B12" s="91"/>
      <c r="C12" s="22"/>
      <c r="D12" s="91"/>
      <c r="E12" s="91"/>
      <c r="F12" s="101"/>
      <c r="G12" s="307"/>
      <c r="H12" s="91"/>
      <c r="I12" s="91"/>
      <c r="J12" s="4"/>
      <c r="BK12" s="1"/>
      <c r="BL12" s="1"/>
      <c r="BM12" s="1"/>
    </row>
    <row r="13" spans="1:65" s="8" customFormat="1" x14ac:dyDescent="0.2">
      <c r="A13" s="422"/>
      <c r="B13" s="423"/>
      <c r="C13" s="423"/>
      <c r="D13" s="92"/>
      <c r="E13" s="43"/>
      <c r="F13" s="43"/>
      <c r="G13" s="308"/>
      <c r="H13" s="92"/>
      <c r="I13" s="92"/>
      <c r="J13" s="7"/>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row>
    <row r="14" spans="1:65" s="8" customFormat="1" ht="24" customHeight="1" x14ac:dyDescent="0.2">
      <c r="A14" s="627" t="s">
        <v>26</v>
      </c>
      <c r="B14" s="628"/>
      <c r="C14" s="628"/>
      <c r="D14" s="141" t="s">
        <v>0</v>
      </c>
      <c r="E14" s="142" t="s">
        <v>63</v>
      </c>
      <c r="F14" s="143" t="s">
        <v>62</v>
      </c>
      <c r="G14" s="309" t="s">
        <v>27</v>
      </c>
      <c r="H14" s="144" t="s">
        <v>2</v>
      </c>
      <c r="I14" s="144"/>
      <c r="J14" s="145"/>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row>
    <row r="15" spans="1:65" ht="15.95" customHeight="1" x14ac:dyDescent="0.2">
      <c r="A15" s="625" t="s">
        <v>9</v>
      </c>
      <c r="B15" s="626"/>
      <c r="C15" s="626"/>
      <c r="D15" s="37">
        <v>6</v>
      </c>
      <c r="E15" s="38" t="s">
        <v>158</v>
      </c>
      <c r="F15" s="38"/>
      <c r="G15" s="310" t="s">
        <v>158</v>
      </c>
      <c r="H15" s="602"/>
      <c r="I15" s="602"/>
      <c r="J15" s="603"/>
    </row>
    <row r="16" spans="1:65" ht="15.95" customHeight="1" x14ac:dyDescent="0.2">
      <c r="A16" s="599" t="s">
        <v>55</v>
      </c>
      <c r="B16" s="433"/>
      <c r="C16" s="433"/>
      <c r="D16" s="37">
        <v>10</v>
      </c>
      <c r="E16" s="38"/>
      <c r="F16" s="38"/>
      <c r="G16" s="310"/>
      <c r="H16" s="602"/>
      <c r="I16" s="602"/>
      <c r="J16" s="603"/>
    </row>
    <row r="17" spans="1:65" ht="15.95" customHeight="1" x14ac:dyDescent="0.2">
      <c r="A17" s="625" t="s">
        <v>56</v>
      </c>
      <c r="B17" s="626"/>
      <c r="C17" s="626"/>
      <c r="D17" s="37">
        <v>5</v>
      </c>
      <c r="E17" s="38"/>
      <c r="F17" s="38"/>
      <c r="G17" s="310"/>
      <c r="H17" s="602"/>
      <c r="I17" s="602"/>
      <c r="J17" s="603"/>
    </row>
    <row r="18" spans="1:65" ht="15.95" customHeight="1" x14ac:dyDescent="0.2">
      <c r="A18" s="625" t="s">
        <v>10</v>
      </c>
      <c r="B18" s="626"/>
      <c r="C18" s="626"/>
      <c r="D18" s="37">
        <v>12</v>
      </c>
      <c r="E18" s="38"/>
      <c r="F18" s="38"/>
      <c r="G18" s="310"/>
      <c r="H18" s="602"/>
      <c r="I18" s="602"/>
      <c r="J18" s="603"/>
    </row>
    <row r="19" spans="1:65" ht="15.95" customHeight="1" x14ac:dyDescent="0.2">
      <c r="A19" s="625" t="s">
        <v>11</v>
      </c>
      <c r="B19" s="626"/>
      <c r="C19" s="626"/>
      <c r="D19" s="37">
        <v>12</v>
      </c>
      <c r="E19" s="38"/>
      <c r="F19" s="38"/>
      <c r="G19" s="310"/>
      <c r="H19" s="602"/>
      <c r="I19" s="602"/>
      <c r="J19" s="603"/>
    </row>
    <row r="20" spans="1:65" ht="15.95" customHeight="1" x14ac:dyDescent="0.2">
      <c r="A20" s="625" t="s">
        <v>12</v>
      </c>
      <c r="B20" s="626"/>
      <c r="C20" s="626"/>
      <c r="D20" s="37">
        <v>10</v>
      </c>
      <c r="E20" s="38"/>
      <c r="F20" s="38"/>
      <c r="G20" s="310"/>
      <c r="H20" s="602"/>
      <c r="I20" s="602"/>
      <c r="J20" s="603"/>
    </row>
    <row r="21" spans="1:65" ht="15.95" customHeight="1" x14ac:dyDescent="0.2">
      <c r="A21" s="599" t="s">
        <v>75</v>
      </c>
      <c r="B21" s="433"/>
      <c r="C21" s="433"/>
      <c r="D21" s="619">
        <v>15</v>
      </c>
      <c r="E21" s="38"/>
      <c r="F21" s="257"/>
      <c r="G21" s="310"/>
      <c r="H21" s="602"/>
      <c r="I21" s="602"/>
      <c r="J21" s="603"/>
    </row>
    <row r="22" spans="1:65" ht="15.95" customHeight="1" x14ac:dyDescent="0.2">
      <c r="A22" s="599" t="s">
        <v>74</v>
      </c>
      <c r="B22" s="433"/>
      <c r="C22" s="433"/>
      <c r="D22" s="620"/>
      <c r="E22" s="38"/>
      <c r="F22" s="38"/>
      <c r="G22" s="310"/>
      <c r="H22" s="602"/>
      <c r="I22" s="602"/>
      <c r="J22" s="603"/>
    </row>
    <row r="23" spans="1:65" ht="15.95" customHeight="1" x14ac:dyDescent="0.2">
      <c r="A23" s="617" t="s">
        <v>73</v>
      </c>
      <c r="B23" s="618"/>
      <c r="C23" s="618"/>
      <c r="D23" s="621"/>
      <c r="E23" s="38"/>
      <c r="F23" s="38"/>
      <c r="G23" s="310"/>
      <c r="H23" s="602"/>
      <c r="I23" s="602"/>
      <c r="J23" s="603"/>
    </row>
    <row r="24" spans="1:65" s="11" customFormat="1" ht="15.95" customHeight="1" x14ac:dyDescent="0.25">
      <c r="A24" s="622" t="s">
        <v>65</v>
      </c>
      <c r="B24" s="623"/>
      <c r="C24" s="623"/>
      <c r="D24" s="623"/>
      <c r="E24" s="623"/>
      <c r="F24" s="623"/>
      <c r="G24" s="623"/>
      <c r="H24" s="623"/>
      <c r="I24" s="623"/>
      <c r="J24" s="624"/>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row>
    <row r="25" spans="1:65" ht="15.95" customHeight="1" x14ac:dyDescent="0.2">
      <c r="A25" s="28" t="s">
        <v>13</v>
      </c>
      <c r="B25" s="29"/>
      <c r="C25" s="30"/>
      <c r="D25" s="93" t="s">
        <v>43</v>
      </c>
      <c r="E25" s="49"/>
      <c r="F25" s="49"/>
      <c r="G25" s="311"/>
      <c r="H25" s="613"/>
      <c r="I25" s="613"/>
      <c r="J25" s="614"/>
    </row>
    <row r="26" spans="1:65" ht="15.95" customHeight="1" x14ac:dyDescent="0.2">
      <c r="A26" s="31"/>
      <c r="B26" s="615" t="s">
        <v>14</v>
      </c>
      <c r="C26" s="616"/>
      <c r="D26" s="40">
        <v>10</v>
      </c>
      <c r="E26" s="258"/>
      <c r="F26" s="258"/>
      <c r="G26" s="310"/>
      <c r="H26" s="602"/>
      <c r="I26" s="602"/>
      <c r="J26" s="603"/>
    </row>
    <row r="27" spans="1:65" ht="15.95" customHeight="1" x14ac:dyDescent="0.2">
      <c r="A27" s="31"/>
      <c r="B27" s="615" t="s">
        <v>15</v>
      </c>
      <c r="C27" s="616"/>
      <c r="D27" s="40">
        <v>30</v>
      </c>
      <c r="E27" s="258"/>
      <c r="F27" s="258"/>
      <c r="G27" s="310"/>
      <c r="H27" s="602"/>
      <c r="I27" s="602"/>
      <c r="J27" s="603"/>
    </row>
    <row r="28" spans="1:65" ht="15.95" customHeight="1" x14ac:dyDescent="0.2">
      <c r="A28" s="31"/>
      <c r="B28" s="600" t="s">
        <v>16</v>
      </c>
      <c r="C28" s="601"/>
      <c r="D28" s="40">
        <v>10</v>
      </c>
      <c r="E28" s="38"/>
      <c r="F28" s="38"/>
      <c r="G28" s="310"/>
      <c r="H28" s="602"/>
      <c r="I28" s="602"/>
      <c r="J28" s="603"/>
    </row>
    <row r="29" spans="1:65" ht="15.95" customHeight="1" x14ac:dyDescent="0.2">
      <c r="A29" s="33" t="s">
        <v>17</v>
      </c>
      <c r="B29" s="34"/>
      <c r="C29" s="35"/>
      <c r="D29" s="40" t="s">
        <v>43</v>
      </c>
      <c r="E29" s="49"/>
      <c r="F29" s="49"/>
      <c r="G29" s="311"/>
      <c r="H29" s="613"/>
      <c r="I29" s="613"/>
      <c r="J29" s="614"/>
    </row>
    <row r="30" spans="1:65" ht="15.95" customHeight="1" x14ac:dyDescent="0.2">
      <c r="A30" s="31"/>
      <c r="B30" s="615" t="s">
        <v>14</v>
      </c>
      <c r="C30" s="616"/>
      <c r="D30" s="40">
        <v>10</v>
      </c>
      <c r="E30" s="38"/>
      <c r="F30" s="38"/>
      <c r="G30" s="310"/>
      <c r="H30" s="602"/>
      <c r="I30" s="602"/>
      <c r="J30" s="603"/>
    </row>
    <row r="31" spans="1:65" ht="15.95" customHeight="1" x14ac:dyDescent="0.2">
      <c r="A31" s="31"/>
      <c r="B31" s="615" t="s">
        <v>15</v>
      </c>
      <c r="C31" s="616"/>
      <c r="D31" s="40">
        <v>30</v>
      </c>
      <c r="E31" s="38"/>
      <c r="F31" s="38"/>
      <c r="G31" s="310"/>
      <c r="H31" s="602"/>
      <c r="I31" s="602"/>
      <c r="J31" s="603"/>
    </row>
    <row r="32" spans="1:65" s="2" customFormat="1" ht="15.95" customHeight="1" x14ac:dyDescent="0.2">
      <c r="A32" s="31"/>
      <c r="B32" s="600" t="s">
        <v>16</v>
      </c>
      <c r="C32" s="601"/>
      <c r="D32" s="40">
        <v>10</v>
      </c>
      <c r="E32" s="38"/>
      <c r="F32" s="38"/>
      <c r="G32" s="310"/>
      <c r="H32" s="602"/>
      <c r="I32" s="602"/>
      <c r="J32" s="603"/>
    </row>
    <row r="33" spans="1:10" s="2" customFormat="1" ht="15.95" customHeight="1" x14ac:dyDescent="0.2">
      <c r="A33" s="604" t="s">
        <v>76</v>
      </c>
      <c r="B33" s="605"/>
      <c r="C33" s="606"/>
      <c r="D33" s="40">
        <v>30</v>
      </c>
      <c r="E33" s="38" t="s">
        <v>158</v>
      </c>
      <c r="F33" s="38" t="s">
        <v>158</v>
      </c>
      <c r="G33" s="310" t="s">
        <v>158</v>
      </c>
      <c r="H33" s="602"/>
      <c r="I33" s="602"/>
      <c r="J33" s="603"/>
    </row>
    <row r="34" spans="1:10" s="2" customFormat="1" ht="14.1" customHeight="1" x14ac:dyDescent="0.2">
      <c r="A34" s="607" t="s">
        <v>39</v>
      </c>
      <c r="B34" s="608"/>
      <c r="C34" s="609"/>
      <c r="D34" s="10">
        <v>200</v>
      </c>
      <c r="E34" s="108">
        <f>SUM(E15:E33)</f>
        <v>0</v>
      </c>
      <c r="F34" s="108">
        <f>SUM(F15:F33)</f>
        <v>0</v>
      </c>
      <c r="G34" s="312">
        <f>SUM(G15:G33)</f>
        <v>0</v>
      </c>
      <c r="H34" s="610"/>
      <c r="I34" s="611"/>
      <c r="J34" s="612"/>
    </row>
    <row r="35" spans="1:10" s="2" customFormat="1" ht="15.75" x14ac:dyDescent="0.2">
      <c r="A35" s="572" t="s">
        <v>20</v>
      </c>
      <c r="B35" s="573"/>
      <c r="C35" s="573"/>
      <c r="D35" s="139"/>
      <c r="E35" s="139">
        <f>SUM(E15:E33)-SUM(G15:G33)</f>
        <v>0</v>
      </c>
      <c r="F35" s="139"/>
      <c r="G35" s="313"/>
      <c r="H35" s="574" t="str">
        <f>IF(E35&gt;=160,"Qualified","Not qualified")</f>
        <v>Not qualified</v>
      </c>
      <c r="I35" s="574"/>
      <c r="J35" s="575"/>
    </row>
    <row r="36" spans="1:10" s="2" customFormat="1" x14ac:dyDescent="0.2">
      <c r="A36" s="90"/>
      <c r="B36" s="91"/>
      <c r="C36" s="91"/>
      <c r="D36" s="22"/>
      <c r="E36" s="22"/>
      <c r="F36" s="22"/>
      <c r="G36" s="307"/>
      <c r="H36" s="580"/>
      <c r="I36" s="580"/>
      <c r="J36" s="581"/>
    </row>
    <row r="37" spans="1:10" s="2" customFormat="1" ht="59.1" customHeight="1" x14ac:dyDescent="0.2">
      <c r="A37" s="23"/>
      <c r="B37" s="24"/>
      <c r="C37" s="24"/>
      <c r="D37" s="24"/>
      <c r="E37" s="22"/>
      <c r="F37" s="22"/>
      <c r="G37" s="314"/>
      <c r="H37" s="463"/>
      <c r="I37" s="463"/>
      <c r="J37" s="4"/>
    </row>
    <row r="38" spans="1:10" s="2" customFormat="1" x14ac:dyDescent="0.2">
      <c r="A38" s="576" t="str">
        <f>CONCATENATE("Judge: ",Info!$C$7)</f>
        <v xml:space="preserve">Judge: </v>
      </c>
      <c r="B38" s="461"/>
      <c r="C38" s="461"/>
      <c r="D38" s="91"/>
      <c r="E38" s="22"/>
      <c r="F38" s="22"/>
      <c r="G38" s="307" t="str">
        <f>CONCATENATE("Decoys: ",Info!$C$8)</f>
        <v xml:space="preserve">Decoys: </v>
      </c>
      <c r="H38" s="91"/>
      <c r="I38" s="91"/>
      <c r="J38" s="4"/>
    </row>
    <row r="39" spans="1:10" s="2" customFormat="1" ht="6" customHeight="1" x14ac:dyDescent="0.2">
      <c r="A39" s="90"/>
      <c r="B39" s="91"/>
      <c r="C39" s="91"/>
      <c r="D39" s="91"/>
      <c r="E39" s="22"/>
      <c r="F39" s="22"/>
      <c r="G39" s="307"/>
      <c r="H39" s="91"/>
      <c r="I39" s="91"/>
      <c r="J39" s="4"/>
    </row>
    <row r="40" spans="1:10" s="2" customFormat="1" ht="36.950000000000003" customHeight="1" x14ac:dyDescent="0.2">
      <c r="A40" s="90" t="str">
        <f>CONCATENATE("Trial secretary: ",Info!$C$9)</f>
        <v xml:space="preserve">Trial secretary: </v>
      </c>
      <c r="B40" s="91"/>
      <c r="C40" s="91"/>
      <c r="D40" s="91"/>
      <c r="E40" s="22"/>
      <c r="F40" s="22"/>
      <c r="G40" s="307"/>
      <c r="H40" s="91"/>
      <c r="I40" s="91"/>
      <c r="J40" s="4"/>
    </row>
    <row r="41" spans="1:10" s="2" customFormat="1" ht="13.5" thickBot="1" x14ac:dyDescent="0.25">
      <c r="A41" s="577" t="s">
        <v>41</v>
      </c>
      <c r="B41" s="578"/>
      <c r="C41" s="578"/>
      <c r="D41" s="578"/>
      <c r="E41" s="578"/>
      <c r="F41" s="578"/>
      <c r="G41" s="578"/>
      <c r="H41" s="578"/>
      <c r="I41" s="578"/>
      <c r="J41" s="579"/>
    </row>
    <row r="42" spans="1:10" s="2" customFormat="1" x14ac:dyDescent="0.2">
      <c r="E42" s="22"/>
      <c r="F42" s="22"/>
      <c r="G42" s="307"/>
    </row>
    <row r="43" spans="1:10" s="2" customFormat="1" x14ac:dyDescent="0.2">
      <c r="E43" s="22"/>
      <c r="F43" s="22"/>
      <c r="G43" s="307"/>
    </row>
    <row r="44" spans="1:10" s="2" customFormat="1" x14ac:dyDescent="0.2">
      <c r="E44" s="22"/>
      <c r="F44" s="22"/>
      <c r="G44" s="307"/>
    </row>
    <row r="45" spans="1:10" s="2" customFormat="1" x14ac:dyDescent="0.2">
      <c r="E45" s="22"/>
      <c r="F45" s="22"/>
      <c r="G45" s="307"/>
    </row>
    <row r="46" spans="1:10" s="2" customFormat="1" x14ac:dyDescent="0.2">
      <c r="E46" s="22"/>
      <c r="F46" s="22"/>
      <c r="G46" s="307"/>
    </row>
    <row r="47" spans="1:10" s="2" customFormat="1" x14ac:dyDescent="0.2">
      <c r="E47" s="22"/>
      <c r="F47" s="22"/>
      <c r="G47" s="307"/>
    </row>
    <row r="48" spans="1:10" s="2" customFormat="1" x14ac:dyDescent="0.2">
      <c r="E48" s="22"/>
      <c r="F48" s="22"/>
      <c r="G48" s="307"/>
    </row>
    <row r="49" spans="5:7" s="2" customFormat="1" x14ac:dyDescent="0.2">
      <c r="E49" s="22"/>
      <c r="F49" s="22"/>
      <c r="G49" s="307"/>
    </row>
    <row r="50" spans="5:7" s="2" customFormat="1" x14ac:dyDescent="0.2">
      <c r="E50" s="22"/>
      <c r="F50" s="22"/>
      <c r="G50" s="307"/>
    </row>
    <row r="51" spans="5:7" s="2" customFormat="1" x14ac:dyDescent="0.2">
      <c r="E51" s="22"/>
      <c r="F51" s="22"/>
      <c r="G51" s="307"/>
    </row>
    <row r="52" spans="5:7" s="2" customFormat="1" x14ac:dyDescent="0.2">
      <c r="E52" s="22"/>
      <c r="F52" s="22"/>
      <c r="G52" s="307"/>
    </row>
    <row r="53" spans="5:7" s="2" customFormat="1" x14ac:dyDescent="0.2">
      <c r="E53" s="22"/>
      <c r="F53" s="22"/>
      <c r="G53" s="307"/>
    </row>
    <row r="54" spans="5:7" s="2" customFormat="1" x14ac:dyDescent="0.2">
      <c r="E54" s="22"/>
      <c r="F54" s="22"/>
      <c r="G54" s="307"/>
    </row>
    <row r="55" spans="5:7" s="2" customFormat="1" x14ac:dyDescent="0.2">
      <c r="E55" s="22"/>
      <c r="F55" s="22"/>
      <c r="G55" s="307"/>
    </row>
    <row r="56" spans="5:7" s="2" customFormat="1" x14ac:dyDescent="0.2">
      <c r="E56" s="22"/>
      <c r="F56" s="22"/>
      <c r="G56" s="307"/>
    </row>
    <row r="57" spans="5:7" s="2" customFormat="1" x14ac:dyDescent="0.2">
      <c r="E57" s="22"/>
      <c r="F57" s="22"/>
      <c r="G57" s="307"/>
    </row>
    <row r="58" spans="5:7" s="2" customFormat="1" x14ac:dyDescent="0.2">
      <c r="E58" s="22"/>
      <c r="F58" s="22"/>
      <c r="G58" s="307"/>
    </row>
    <row r="59" spans="5:7" s="2" customFormat="1" x14ac:dyDescent="0.2">
      <c r="E59" s="22"/>
      <c r="F59" s="22"/>
      <c r="G59" s="307"/>
    </row>
    <row r="60" spans="5:7" s="2" customFormat="1" x14ac:dyDescent="0.2">
      <c r="E60" s="22"/>
      <c r="F60" s="22"/>
      <c r="G60" s="307"/>
    </row>
    <row r="61" spans="5:7" s="2" customFormat="1" x14ac:dyDescent="0.2">
      <c r="E61" s="22"/>
      <c r="F61" s="22"/>
      <c r="G61" s="307"/>
    </row>
    <row r="62" spans="5:7" s="2" customFormat="1" x14ac:dyDescent="0.2">
      <c r="E62" s="22"/>
      <c r="F62" s="22"/>
      <c r="G62" s="307"/>
    </row>
    <row r="63" spans="5:7" s="2" customFormat="1" x14ac:dyDescent="0.2">
      <c r="E63" s="22"/>
      <c r="F63" s="22"/>
      <c r="G63" s="307"/>
    </row>
    <row r="64" spans="5:7" s="2" customFormat="1" x14ac:dyDescent="0.2">
      <c r="E64" s="22"/>
      <c r="F64" s="22"/>
      <c r="G64" s="307"/>
    </row>
    <row r="65" spans="5:7" s="2" customFormat="1" x14ac:dyDescent="0.2">
      <c r="E65" s="22"/>
      <c r="F65" s="22"/>
      <c r="G65" s="307"/>
    </row>
    <row r="66" spans="5:7" s="2" customFormat="1" x14ac:dyDescent="0.2">
      <c r="E66" s="22"/>
      <c r="F66" s="22"/>
      <c r="G66" s="307"/>
    </row>
    <row r="67" spans="5:7" s="2" customFormat="1" x14ac:dyDescent="0.2">
      <c r="E67" s="22"/>
      <c r="F67" s="22"/>
      <c r="G67" s="307"/>
    </row>
    <row r="68" spans="5:7" s="2" customFormat="1" x14ac:dyDescent="0.2">
      <c r="E68" s="22"/>
      <c r="F68" s="22"/>
      <c r="G68" s="307"/>
    </row>
    <row r="69" spans="5:7" s="2" customFormat="1" x14ac:dyDescent="0.2">
      <c r="E69" s="22"/>
      <c r="F69" s="22"/>
      <c r="G69" s="307"/>
    </row>
    <row r="70" spans="5:7" s="2" customFormat="1" x14ac:dyDescent="0.2">
      <c r="E70" s="22"/>
      <c r="F70" s="22"/>
      <c r="G70" s="307"/>
    </row>
    <row r="71" spans="5:7" s="2" customFormat="1" x14ac:dyDescent="0.2">
      <c r="E71" s="22"/>
      <c r="F71" s="22"/>
      <c r="G71" s="307"/>
    </row>
    <row r="72" spans="5:7" s="2" customFormat="1" x14ac:dyDescent="0.2">
      <c r="E72" s="22"/>
      <c r="F72" s="22"/>
      <c r="G72" s="307"/>
    </row>
    <row r="73" spans="5:7" s="2" customFormat="1" x14ac:dyDescent="0.2">
      <c r="E73" s="22"/>
      <c r="F73" s="22"/>
      <c r="G73" s="307"/>
    </row>
    <row r="74" spans="5:7" s="2" customFormat="1" x14ac:dyDescent="0.2">
      <c r="E74" s="22"/>
      <c r="F74" s="22"/>
      <c r="G74" s="307"/>
    </row>
    <row r="75" spans="5:7" s="2" customFormat="1" x14ac:dyDescent="0.2">
      <c r="E75" s="22"/>
      <c r="F75" s="22"/>
      <c r="G75" s="307"/>
    </row>
    <row r="76" spans="5:7" s="2" customFormat="1" x14ac:dyDescent="0.2">
      <c r="E76" s="22"/>
      <c r="F76" s="22"/>
      <c r="G76" s="307"/>
    </row>
    <row r="77" spans="5:7" s="2" customFormat="1" x14ac:dyDescent="0.2">
      <c r="E77" s="22"/>
      <c r="F77" s="22"/>
      <c r="G77" s="307"/>
    </row>
    <row r="78" spans="5:7" s="2" customFormat="1" x14ac:dyDescent="0.2">
      <c r="E78" s="22"/>
      <c r="F78" s="22"/>
      <c r="G78" s="307"/>
    </row>
    <row r="79" spans="5:7" s="2" customFormat="1" x14ac:dyDescent="0.2">
      <c r="E79" s="22"/>
      <c r="F79" s="22"/>
      <c r="G79" s="307"/>
    </row>
    <row r="80" spans="5:7" s="2" customFormat="1" x14ac:dyDescent="0.2">
      <c r="E80" s="22"/>
      <c r="F80" s="22"/>
      <c r="G80" s="307"/>
    </row>
    <row r="81" spans="5:7" s="2" customFormat="1" x14ac:dyDescent="0.2">
      <c r="E81" s="22"/>
      <c r="F81" s="22"/>
      <c r="G81" s="307"/>
    </row>
    <row r="82" spans="5:7" s="2" customFormat="1" x14ac:dyDescent="0.2">
      <c r="E82" s="22"/>
      <c r="F82" s="22"/>
      <c r="G82" s="307"/>
    </row>
    <row r="83" spans="5:7" s="2" customFormat="1" x14ac:dyDescent="0.2">
      <c r="E83" s="22"/>
      <c r="F83" s="22"/>
      <c r="G83" s="307"/>
    </row>
    <row r="84" spans="5:7" s="2" customFormat="1" x14ac:dyDescent="0.2">
      <c r="E84" s="22"/>
      <c r="F84" s="22"/>
      <c r="G84" s="307"/>
    </row>
    <row r="85" spans="5:7" s="2" customFormat="1" x14ac:dyDescent="0.2">
      <c r="E85" s="22"/>
      <c r="F85" s="22"/>
      <c r="G85" s="307"/>
    </row>
    <row r="86" spans="5:7" s="2" customFormat="1" x14ac:dyDescent="0.2">
      <c r="E86" s="22"/>
      <c r="F86" s="22"/>
      <c r="G86" s="307"/>
    </row>
    <row r="87" spans="5:7" s="2" customFormat="1" x14ac:dyDescent="0.2">
      <c r="E87" s="22"/>
      <c r="F87" s="22"/>
      <c r="G87" s="307"/>
    </row>
    <row r="88" spans="5:7" s="2" customFormat="1" x14ac:dyDescent="0.2">
      <c r="E88" s="22"/>
      <c r="F88" s="22"/>
      <c r="G88" s="307"/>
    </row>
    <row r="89" spans="5:7" s="2" customFormat="1" x14ac:dyDescent="0.2">
      <c r="E89" s="22"/>
      <c r="F89" s="22"/>
      <c r="G89" s="307"/>
    </row>
    <row r="90" spans="5:7" s="2" customFormat="1" x14ac:dyDescent="0.2">
      <c r="E90" s="22"/>
      <c r="F90" s="22"/>
      <c r="G90" s="307"/>
    </row>
    <row r="91" spans="5:7" s="2" customFormat="1" x14ac:dyDescent="0.2">
      <c r="E91" s="22"/>
      <c r="F91" s="22"/>
      <c r="G91" s="307"/>
    </row>
    <row r="92" spans="5:7" s="2" customFormat="1" x14ac:dyDescent="0.2">
      <c r="E92" s="22"/>
      <c r="F92" s="22"/>
      <c r="G92" s="307"/>
    </row>
    <row r="93" spans="5:7" s="2" customFormat="1" x14ac:dyDescent="0.2">
      <c r="E93" s="22"/>
      <c r="F93" s="22"/>
      <c r="G93" s="307"/>
    </row>
    <row r="94" spans="5:7" s="2" customFormat="1" x14ac:dyDescent="0.2">
      <c r="E94" s="22"/>
      <c r="F94" s="22"/>
      <c r="G94" s="307"/>
    </row>
    <row r="95" spans="5:7" s="2" customFormat="1" x14ac:dyDescent="0.2">
      <c r="E95" s="22"/>
      <c r="F95" s="22"/>
      <c r="G95" s="307"/>
    </row>
    <row r="96" spans="5:7" s="2" customFormat="1" x14ac:dyDescent="0.2">
      <c r="E96" s="22"/>
      <c r="F96" s="22"/>
      <c r="G96" s="307"/>
    </row>
    <row r="97" spans="5:7" s="2" customFormat="1" x14ac:dyDescent="0.2">
      <c r="E97" s="22"/>
      <c r="F97" s="22"/>
      <c r="G97" s="307"/>
    </row>
    <row r="98" spans="5:7" s="2" customFormat="1" x14ac:dyDescent="0.2">
      <c r="E98" s="22"/>
      <c r="F98" s="22"/>
      <c r="G98" s="307"/>
    </row>
    <row r="99" spans="5:7" s="2" customFormat="1" x14ac:dyDescent="0.2">
      <c r="E99" s="22"/>
      <c r="F99" s="22"/>
      <c r="G99" s="307"/>
    </row>
    <row r="100" spans="5:7" s="2" customFormat="1" x14ac:dyDescent="0.2">
      <c r="E100" s="22"/>
      <c r="F100" s="22"/>
      <c r="G100" s="307"/>
    </row>
    <row r="101" spans="5:7" s="2" customFormat="1" x14ac:dyDescent="0.2">
      <c r="E101" s="22"/>
      <c r="F101" s="22"/>
      <c r="G101" s="307"/>
    </row>
    <row r="102" spans="5:7" s="2" customFormat="1" x14ac:dyDescent="0.2">
      <c r="E102" s="22"/>
      <c r="F102" s="22"/>
      <c r="G102" s="307"/>
    </row>
    <row r="103" spans="5:7" s="2" customFormat="1" x14ac:dyDescent="0.2">
      <c r="E103" s="22"/>
      <c r="F103" s="22"/>
      <c r="G103" s="307"/>
    </row>
    <row r="104" spans="5:7" s="2" customFormat="1" x14ac:dyDescent="0.2">
      <c r="E104" s="22"/>
      <c r="F104" s="22"/>
      <c r="G104" s="307"/>
    </row>
    <row r="105" spans="5:7" s="2" customFormat="1" x14ac:dyDescent="0.2">
      <c r="E105" s="22"/>
      <c r="F105" s="22"/>
      <c r="G105" s="307"/>
    </row>
    <row r="106" spans="5:7" s="2" customFormat="1" x14ac:dyDescent="0.2">
      <c r="E106" s="22"/>
      <c r="F106" s="22"/>
      <c r="G106" s="307"/>
    </row>
    <row r="107" spans="5:7" s="2" customFormat="1" x14ac:dyDescent="0.2">
      <c r="E107" s="22"/>
      <c r="F107" s="22"/>
      <c r="G107" s="307"/>
    </row>
    <row r="108" spans="5:7" s="2" customFormat="1" x14ac:dyDescent="0.2">
      <c r="E108" s="22"/>
      <c r="F108" s="22"/>
      <c r="G108" s="307"/>
    </row>
    <row r="109" spans="5:7" s="2" customFormat="1" x14ac:dyDescent="0.2">
      <c r="E109" s="22"/>
      <c r="F109" s="22"/>
      <c r="G109" s="307"/>
    </row>
    <row r="110" spans="5:7" s="2" customFormat="1" x14ac:dyDescent="0.2">
      <c r="E110" s="22"/>
      <c r="F110" s="22"/>
      <c r="G110" s="307"/>
    </row>
    <row r="111" spans="5:7" s="2" customFormat="1" x14ac:dyDescent="0.2">
      <c r="E111" s="22"/>
      <c r="F111" s="22"/>
      <c r="G111" s="307"/>
    </row>
    <row r="112" spans="5:7" s="2" customFormat="1" x14ac:dyDescent="0.2">
      <c r="E112" s="22"/>
      <c r="F112" s="22"/>
      <c r="G112" s="307"/>
    </row>
    <row r="113" spans="5:7" s="2" customFormat="1" x14ac:dyDescent="0.2">
      <c r="E113" s="22"/>
      <c r="F113" s="22"/>
      <c r="G113" s="307"/>
    </row>
    <row r="114" spans="5:7" s="2" customFormat="1" x14ac:dyDescent="0.2">
      <c r="E114" s="22"/>
      <c r="F114" s="22"/>
      <c r="G114" s="307"/>
    </row>
    <row r="115" spans="5:7" s="2" customFormat="1" x14ac:dyDescent="0.2">
      <c r="E115" s="22"/>
      <c r="F115" s="22"/>
      <c r="G115" s="307"/>
    </row>
    <row r="116" spans="5:7" s="2" customFormat="1" x14ac:dyDescent="0.2">
      <c r="E116" s="22"/>
      <c r="F116" s="22"/>
      <c r="G116" s="307"/>
    </row>
    <row r="117" spans="5:7" s="2" customFormat="1" x14ac:dyDescent="0.2">
      <c r="E117" s="22"/>
      <c r="F117" s="22"/>
      <c r="G117" s="307"/>
    </row>
    <row r="118" spans="5:7" s="2" customFormat="1" x14ac:dyDescent="0.2">
      <c r="E118" s="22"/>
      <c r="F118" s="22"/>
      <c r="G118" s="307"/>
    </row>
    <row r="119" spans="5:7" s="2" customFormat="1" x14ac:dyDescent="0.2">
      <c r="E119" s="22"/>
      <c r="F119" s="22"/>
      <c r="G119" s="307"/>
    </row>
    <row r="120" spans="5:7" s="2" customFormat="1" x14ac:dyDescent="0.2">
      <c r="E120" s="22"/>
      <c r="F120" s="22"/>
      <c r="G120" s="307"/>
    </row>
    <row r="121" spans="5:7" s="2" customFormat="1" x14ac:dyDescent="0.2">
      <c r="E121" s="22"/>
      <c r="F121" s="22"/>
      <c r="G121" s="307"/>
    </row>
    <row r="122" spans="5:7" s="2" customFormat="1" x14ac:dyDescent="0.2">
      <c r="E122" s="22"/>
      <c r="F122" s="22"/>
      <c r="G122" s="307"/>
    </row>
    <row r="123" spans="5:7" s="2" customFormat="1" x14ac:dyDescent="0.2">
      <c r="E123" s="22"/>
      <c r="F123" s="22"/>
      <c r="G123" s="307"/>
    </row>
    <row r="124" spans="5:7" s="2" customFormat="1" x14ac:dyDescent="0.2">
      <c r="E124" s="22"/>
      <c r="F124" s="22"/>
      <c r="G124" s="307"/>
    </row>
    <row r="125" spans="5:7" s="2" customFormat="1" x14ac:dyDescent="0.2">
      <c r="E125" s="22"/>
      <c r="F125" s="22"/>
      <c r="G125" s="307"/>
    </row>
    <row r="126" spans="5:7" s="2" customFormat="1" x14ac:dyDescent="0.2">
      <c r="E126" s="22"/>
      <c r="F126" s="22"/>
      <c r="G126" s="307"/>
    </row>
    <row r="127" spans="5:7" s="2" customFormat="1" x14ac:dyDescent="0.2">
      <c r="E127" s="22"/>
      <c r="F127" s="22"/>
      <c r="G127" s="307"/>
    </row>
    <row r="128" spans="5:7" s="2" customFormat="1" x14ac:dyDescent="0.2">
      <c r="E128" s="22"/>
      <c r="F128" s="22"/>
      <c r="G128" s="307"/>
    </row>
    <row r="129" spans="5:7" s="2" customFormat="1" x14ac:dyDescent="0.2">
      <c r="E129" s="22"/>
      <c r="F129" s="22"/>
      <c r="G129" s="307"/>
    </row>
    <row r="130" spans="5:7" s="2" customFormat="1" x14ac:dyDescent="0.2">
      <c r="E130" s="22"/>
      <c r="F130" s="22"/>
      <c r="G130" s="307"/>
    </row>
    <row r="131" spans="5:7" s="2" customFormat="1" x14ac:dyDescent="0.2">
      <c r="E131" s="22"/>
      <c r="F131" s="22"/>
      <c r="G131" s="307"/>
    </row>
    <row r="132" spans="5:7" s="2" customFormat="1" x14ac:dyDescent="0.2">
      <c r="E132" s="22"/>
      <c r="F132" s="22"/>
      <c r="G132" s="307"/>
    </row>
  </sheetData>
  <sheetProtection algorithmName="SHA-512" hashValue="PrcL2Ty42FGSyLuOKAzRkWciv4kVXGM0sdCRtHlptiNgjWl+qW7lRKTO0KJxmEBNv01JXdWSw8UHcHxqXAgrHw==" saltValue="7EyTP5p3rcc1cAmtIKUcIQ==" spinCount="100000" sheet="1" objects="1" scenarios="1" selectLockedCells="1"/>
  <mergeCells count="56">
    <mergeCell ref="A14:C14"/>
    <mergeCell ref="B1:J1"/>
    <mergeCell ref="B2:J2"/>
    <mergeCell ref="A3:E3"/>
    <mergeCell ref="A4:C4"/>
    <mergeCell ref="C5:E5"/>
    <mergeCell ref="C6:E6"/>
    <mergeCell ref="C7:E7"/>
    <mergeCell ref="C8:E8"/>
    <mergeCell ref="C9:E9"/>
    <mergeCell ref="C10:E10"/>
    <mergeCell ref="A13:C13"/>
    <mergeCell ref="A15:C15"/>
    <mergeCell ref="H15:J15"/>
    <mergeCell ref="A16:C16"/>
    <mergeCell ref="H16:J16"/>
    <mergeCell ref="A17:C17"/>
    <mergeCell ref="H17:J17"/>
    <mergeCell ref="A18:C18"/>
    <mergeCell ref="H18:J18"/>
    <mergeCell ref="A19:C19"/>
    <mergeCell ref="H19:J19"/>
    <mergeCell ref="A20:C20"/>
    <mergeCell ref="H20:J20"/>
    <mergeCell ref="A23:C23"/>
    <mergeCell ref="H23:J23"/>
    <mergeCell ref="D21:D23"/>
    <mergeCell ref="A24:J24"/>
    <mergeCell ref="A21:C21"/>
    <mergeCell ref="H21:J21"/>
    <mergeCell ref="A22:C22"/>
    <mergeCell ref="H22:J22"/>
    <mergeCell ref="H25:J25"/>
    <mergeCell ref="B26:C26"/>
    <mergeCell ref="H26:J26"/>
    <mergeCell ref="B31:C31"/>
    <mergeCell ref="H31:J31"/>
    <mergeCell ref="B27:C27"/>
    <mergeCell ref="H27:J27"/>
    <mergeCell ref="B28:C28"/>
    <mergeCell ref="H28:J28"/>
    <mergeCell ref="H29:J29"/>
    <mergeCell ref="B30:C30"/>
    <mergeCell ref="H30:J30"/>
    <mergeCell ref="A38:C38"/>
    <mergeCell ref="A41:J41"/>
    <mergeCell ref="B32:C32"/>
    <mergeCell ref="H32:J32"/>
    <mergeCell ref="H37:I37"/>
    <mergeCell ref="A33:C33"/>
    <mergeCell ref="H33:J33"/>
    <mergeCell ref="A34:C34"/>
    <mergeCell ref="H34:J34"/>
    <mergeCell ref="H36:J36"/>
    <mergeCell ref="A35:C35"/>
    <mergeCell ref="H35:J35"/>
  </mergeCells>
  <phoneticPr fontId="3" type="noConversion"/>
  <conditionalFormatting sqref="C5:D9 I5:I8">
    <cfRule type="containsBlanks" dxfId="164" priority="5">
      <formula>LEN(TRIM(C5))=0</formula>
    </cfRule>
  </conditionalFormatting>
  <conditionalFormatting sqref="I9">
    <cfRule type="cellIs" dxfId="163" priority="1" operator="equal">
      <formula>"Whistle"</formula>
    </cfRule>
    <cfRule type="cellIs" dxfId="162" priority="2" operator="equal">
      <formula>"Voice"</formula>
    </cfRule>
  </conditionalFormatting>
  <conditionalFormatting sqref="E21:F23">
    <cfRule type="containsBlanks" dxfId="161" priority="6">
      <formula>LEN(TRIM(E21))=0</formula>
    </cfRule>
  </conditionalFormatting>
  <conditionalFormatting sqref="C10:E10">
    <cfRule type="cellIs" dxfId="160" priority="3" operator="equal">
      <formula>"Female"</formula>
    </cfRule>
    <cfRule type="cellIs" dxfId="159" priority="4" operator="equal">
      <formula>"Male"</formula>
    </cfRule>
  </conditionalFormatting>
  <dataValidations disablePrompts="1" count="2">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 right="0.2" top="0.17" bottom="0.28000000000000003" header="0.11"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BM132"/>
  <sheetViews>
    <sheetView showWhiteSpace="0" view="pageLayout" topLeftCell="A5" zoomScale="150" zoomScalePageLayoutView="150" workbookViewId="0">
      <selection activeCell="C5" sqref="C5:E5"/>
    </sheetView>
  </sheetViews>
  <sheetFormatPr defaultColWidth="9.140625" defaultRowHeight="12.75" x14ac:dyDescent="0.2"/>
  <cols>
    <col min="1" max="1" width="2.42578125" style="1" customWidth="1"/>
    <col min="2" max="2" width="9.140625" style="1" customWidth="1"/>
    <col min="3" max="3" width="10.28515625" style="1" customWidth="1"/>
    <col min="4" max="4" width="7.85546875" style="1" customWidth="1"/>
    <col min="5" max="5" width="9.42578125" style="14" customWidth="1"/>
    <col min="6" max="6" width="8.5703125" style="14" customWidth="1"/>
    <col min="7" max="7" width="8" style="315" customWidth="1"/>
    <col min="8" max="8" width="6" style="1" customWidth="1"/>
    <col min="9" max="9" width="20.85546875" style="1" customWidth="1"/>
    <col min="10" max="10" width="8.28515625" style="1" customWidth="1"/>
    <col min="11" max="65" width="9.140625" style="262"/>
    <col min="66" max="16384" width="9.140625" style="1"/>
  </cols>
  <sheetData>
    <row r="1" spans="1:65" ht="30.75" customHeight="1" x14ac:dyDescent="0.2">
      <c r="A1" s="16"/>
      <c r="B1" s="354" t="s">
        <v>61</v>
      </c>
      <c r="C1" s="354"/>
      <c r="D1" s="354"/>
      <c r="E1" s="354"/>
      <c r="F1" s="354"/>
      <c r="G1" s="354"/>
      <c r="H1" s="354"/>
      <c r="I1" s="354"/>
      <c r="J1" s="382"/>
    </row>
    <row r="2" spans="1:65" ht="23.1" customHeight="1" x14ac:dyDescent="0.2">
      <c r="A2" s="15"/>
      <c r="B2" s="362" t="s">
        <v>28</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2"/>
      <c r="G3" s="307"/>
      <c r="H3" s="262" t="str">
        <f>CONCATENATE("Date: ",Info!$B$4)</f>
        <v xml:space="preserve">Date: </v>
      </c>
      <c r="I3" s="3"/>
      <c r="J3" s="4"/>
    </row>
    <row r="4" spans="1:65" x14ac:dyDescent="0.2">
      <c r="A4" s="366"/>
      <c r="B4" s="367"/>
      <c r="C4" s="367"/>
      <c r="D4" s="262"/>
      <c r="E4" s="22"/>
      <c r="F4" s="22"/>
      <c r="G4" s="307"/>
      <c r="H4" s="262"/>
      <c r="I4" s="262"/>
      <c r="J4" s="4"/>
    </row>
    <row r="5" spans="1:65" x14ac:dyDescent="0.2">
      <c r="A5" s="261" t="s">
        <v>21</v>
      </c>
      <c r="B5" s="262"/>
      <c r="C5" s="418"/>
      <c r="D5" s="418"/>
      <c r="E5" s="418"/>
      <c r="F5" s="22"/>
      <c r="G5" s="307" t="s">
        <v>24</v>
      </c>
      <c r="H5" s="262"/>
      <c r="I5" s="265"/>
      <c r="J5" s="4"/>
    </row>
    <row r="6" spans="1:65" x14ac:dyDescent="0.2">
      <c r="A6" s="261" t="s">
        <v>22</v>
      </c>
      <c r="B6" s="262"/>
      <c r="C6" s="418"/>
      <c r="D6" s="418"/>
      <c r="E6" s="418"/>
      <c r="F6" s="22"/>
      <c r="G6" s="307" t="s">
        <v>25</v>
      </c>
      <c r="H6" s="262"/>
      <c r="I6" s="265"/>
      <c r="J6" s="4"/>
    </row>
    <row r="7" spans="1:65" x14ac:dyDescent="0.2">
      <c r="A7" s="261" t="s">
        <v>31</v>
      </c>
      <c r="B7" s="262"/>
      <c r="C7" s="418"/>
      <c r="D7" s="418"/>
      <c r="E7" s="418"/>
      <c r="F7" s="22"/>
      <c r="G7" s="307" t="s">
        <v>34</v>
      </c>
      <c r="H7" s="262"/>
      <c r="I7" s="265"/>
      <c r="J7" s="4"/>
    </row>
    <row r="8" spans="1:65" x14ac:dyDescent="0.2">
      <c r="A8" s="261" t="s">
        <v>32</v>
      </c>
      <c r="B8" s="262"/>
      <c r="C8" s="419"/>
      <c r="D8" s="419"/>
      <c r="E8" s="419"/>
      <c r="F8" s="22"/>
      <c r="G8" s="307" t="s">
        <v>23</v>
      </c>
      <c r="H8" s="262"/>
      <c r="I8" s="265"/>
      <c r="J8" s="4"/>
    </row>
    <row r="9" spans="1:65" x14ac:dyDescent="0.2">
      <c r="A9" s="261" t="s">
        <v>33</v>
      </c>
      <c r="B9" s="262"/>
      <c r="C9" s="420"/>
      <c r="D9" s="420"/>
      <c r="E9" s="420"/>
      <c r="F9" s="22"/>
      <c r="G9" s="307" t="s">
        <v>16</v>
      </c>
      <c r="H9" s="262"/>
      <c r="I9" s="266"/>
      <c r="J9" s="4"/>
    </row>
    <row r="10" spans="1:65" x14ac:dyDescent="0.2">
      <c r="A10" s="261" t="s">
        <v>42</v>
      </c>
      <c r="B10" s="262"/>
      <c r="C10" s="421"/>
      <c r="D10" s="421"/>
      <c r="E10" s="421"/>
      <c r="F10" s="22"/>
      <c r="G10" s="307"/>
      <c r="H10" s="262"/>
      <c r="I10" s="262"/>
      <c r="J10" s="4"/>
    </row>
    <row r="11" spans="1:65" x14ac:dyDescent="0.2">
      <c r="A11" s="261"/>
      <c r="B11" s="262"/>
      <c r="C11" s="22"/>
      <c r="D11" s="262"/>
      <c r="E11" s="262"/>
      <c r="F11" s="262"/>
      <c r="G11" s="307"/>
      <c r="H11" s="262"/>
      <c r="I11" s="262"/>
      <c r="J11" s="4"/>
      <c r="BK11" s="1"/>
      <c r="BL11" s="1"/>
      <c r="BM11" s="1"/>
    </row>
    <row r="12" spans="1:65" x14ac:dyDescent="0.2">
      <c r="A12" s="261"/>
      <c r="B12" s="262"/>
      <c r="C12" s="22"/>
      <c r="D12" s="262"/>
      <c r="E12" s="262"/>
      <c r="F12" s="262"/>
      <c r="G12" s="307"/>
      <c r="H12" s="262"/>
      <c r="I12" s="262"/>
      <c r="J12" s="4"/>
      <c r="BK12" s="1"/>
      <c r="BL12" s="1"/>
      <c r="BM12" s="1"/>
    </row>
    <row r="13" spans="1:65" s="8" customFormat="1" x14ac:dyDescent="0.2">
      <c r="A13" s="422"/>
      <c r="B13" s="423"/>
      <c r="C13" s="423"/>
      <c r="D13" s="267"/>
      <c r="E13" s="43"/>
      <c r="F13" s="43"/>
      <c r="G13" s="308"/>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8" customFormat="1" ht="24" customHeight="1" x14ac:dyDescent="0.2">
      <c r="A14" s="627" t="s">
        <v>26</v>
      </c>
      <c r="B14" s="628"/>
      <c r="C14" s="628"/>
      <c r="D14" s="141" t="s">
        <v>0</v>
      </c>
      <c r="E14" s="142" t="s">
        <v>63</v>
      </c>
      <c r="F14" s="143" t="s">
        <v>62</v>
      </c>
      <c r="G14" s="309" t="s">
        <v>27</v>
      </c>
      <c r="H14" s="274" t="s">
        <v>2</v>
      </c>
      <c r="I14" s="274"/>
      <c r="J14" s="145"/>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row>
    <row r="15" spans="1:65" ht="15.95" customHeight="1" x14ac:dyDescent="0.2">
      <c r="A15" s="625" t="s">
        <v>9</v>
      </c>
      <c r="B15" s="626"/>
      <c r="C15" s="626"/>
      <c r="D15" s="37">
        <v>6</v>
      </c>
      <c r="E15" s="38"/>
      <c r="F15" s="38"/>
      <c r="G15" s="310" t="s">
        <v>158</v>
      </c>
      <c r="H15" s="602"/>
      <c r="I15" s="602"/>
      <c r="J15" s="603"/>
    </row>
    <row r="16" spans="1:65" ht="15.95" customHeight="1" x14ac:dyDescent="0.2">
      <c r="A16" s="599" t="s">
        <v>55</v>
      </c>
      <c r="B16" s="433"/>
      <c r="C16" s="433"/>
      <c r="D16" s="37">
        <v>10</v>
      </c>
      <c r="E16" s="38"/>
      <c r="F16" s="38"/>
      <c r="G16" s="310"/>
      <c r="H16" s="602"/>
      <c r="I16" s="602"/>
      <c r="J16" s="603"/>
    </row>
    <row r="17" spans="1:65" ht="15.95" customHeight="1" x14ac:dyDescent="0.2">
      <c r="A17" s="625" t="s">
        <v>56</v>
      </c>
      <c r="B17" s="626"/>
      <c r="C17" s="626"/>
      <c r="D17" s="37">
        <v>5</v>
      </c>
      <c r="E17" s="38"/>
      <c r="F17" s="38"/>
      <c r="G17" s="310"/>
      <c r="H17" s="602"/>
      <c r="I17" s="602"/>
      <c r="J17" s="603"/>
    </row>
    <row r="18" spans="1:65" ht="15.95" customHeight="1" x14ac:dyDescent="0.2">
      <c r="A18" s="625" t="s">
        <v>10</v>
      </c>
      <c r="B18" s="626"/>
      <c r="C18" s="626"/>
      <c r="D18" s="37">
        <v>12</v>
      </c>
      <c r="E18" s="38"/>
      <c r="F18" s="38"/>
      <c r="G18" s="310"/>
      <c r="H18" s="602"/>
      <c r="I18" s="602"/>
      <c r="J18" s="603"/>
    </row>
    <row r="19" spans="1:65" ht="15.95" customHeight="1" x14ac:dyDescent="0.2">
      <c r="A19" s="625" t="s">
        <v>11</v>
      </c>
      <c r="B19" s="626"/>
      <c r="C19" s="626"/>
      <c r="D19" s="37">
        <v>12</v>
      </c>
      <c r="E19" s="38"/>
      <c r="F19" s="38"/>
      <c r="G19" s="310"/>
      <c r="H19" s="602"/>
      <c r="I19" s="602"/>
      <c r="J19" s="603"/>
    </row>
    <row r="20" spans="1:65" ht="15.95" customHeight="1" x14ac:dyDescent="0.2">
      <c r="A20" s="625" t="s">
        <v>12</v>
      </c>
      <c r="B20" s="626"/>
      <c r="C20" s="626"/>
      <c r="D20" s="37">
        <v>10</v>
      </c>
      <c r="E20" s="38"/>
      <c r="F20" s="38"/>
      <c r="G20" s="310"/>
      <c r="H20" s="602"/>
      <c r="I20" s="602"/>
      <c r="J20" s="603"/>
    </row>
    <row r="21" spans="1:65" ht="15.95" customHeight="1" x14ac:dyDescent="0.2">
      <c r="A21" s="599" t="s">
        <v>75</v>
      </c>
      <c r="B21" s="433"/>
      <c r="C21" s="433"/>
      <c r="D21" s="619">
        <v>15</v>
      </c>
      <c r="E21" s="38"/>
      <c r="F21" s="257"/>
      <c r="G21" s="310"/>
      <c r="H21" s="602"/>
      <c r="I21" s="602"/>
      <c r="J21" s="603"/>
    </row>
    <row r="22" spans="1:65" ht="15.95" customHeight="1" x14ac:dyDescent="0.2">
      <c r="A22" s="599" t="s">
        <v>74</v>
      </c>
      <c r="B22" s="433"/>
      <c r="C22" s="433"/>
      <c r="D22" s="620"/>
      <c r="E22" s="38"/>
      <c r="F22" s="38"/>
      <c r="G22" s="310"/>
      <c r="H22" s="602"/>
      <c r="I22" s="602"/>
      <c r="J22" s="603"/>
    </row>
    <row r="23" spans="1:65" ht="15.95" customHeight="1" x14ac:dyDescent="0.2">
      <c r="A23" s="617" t="s">
        <v>73</v>
      </c>
      <c r="B23" s="618"/>
      <c r="C23" s="618"/>
      <c r="D23" s="621"/>
      <c r="E23" s="38"/>
      <c r="F23" s="38"/>
      <c r="G23" s="310"/>
      <c r="H23" s="602"/>
      <c r="I23" s="602"/>
      <c r="J23" s="603"/>
    </row>
    <row r="24" spans="1:65" s="11" customFormat="1" ht="15.95" customHeight="1" x14ac:dyDescent="0.25">
      <c r="A24" s="622" t="s">
        <v>65</v>
      </c>
      <c r="B24" s="623"/>
      <c r="C24" s="623"/>
      <c r="D24" s="623"/>
      <c r="E24" s="623"/>
      <c r="F24" s="623"/>
      <c r="G24" s="623"/>
      <c r="H24" s="623"/>
      <c r="I24" s="623"/>
      <c r="J24" s="624"/>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row>
    <row r="25" spans="1:65" ht="15.95" customHeight="1" x14ac:dyDescent="0.2">
      <c r="A25" s="28" t="s">
        <v>13</v>
      </c>
      <c r="B25" s="29"/>
      <c r="C25" s="30"/>
      <c r="D25" s="93" t="s">
        <v>43</v>
      </c>
      <c r="E25" s="49"/>
      <c r="F25" s="49"/>
      <c r="G25" s="311"/>
      <c r="H25" s="613"/>
      <c r="I25" s="613"/>
      <c r="J25" s="614"/>
    </row>
    <row r="26" spans="1:65" ht="15.95" customHeight="1" x14ac:dyDescent="0.2">
      <c r="A26" s="31"/>
      <c r="B26" s="615" t="s">
        <v>14</v>
      </c>
      <c r="C26" s="616"/>
      <c r="D26" s="40">
        <v>10</v>
      </c>
      <c r="E26" s="258"/>
      <c r="F26" s="258"/>
      <c r="G26" s="310"/>
      <c r="H26" s="602"/>
      <c r="I26" s="602"/>
      <c r="J26" s="603"/>
    </row>
    <row r="27" spans="1:65" ht="15.95" customHeight="1" x14ac:dyDescent="0.2">
      <c r="A27" s="31"/>
      <c r="B27" s="615" t="s">
        <v>15</v>
      </c>
      <c r="C27" s="616"/>
      <c r="D27" s="40">
        <v>30</v>
      </c>
      <c r="E27" s="258"/>
      <c r="F27" s="258"/>
      <c r="G27" s="310"/>
      <c r="H27" s="602"/>
      <c r="I27" s="602"/>
      <c r="J27" s="603"/>
    </row>
    <row r="28" spans="1:65" ht="15.95" customHeight="1" x14ac:dyDescent="0.2">
      <c r="A28" s="31"/>
      <c r="B28" s="600" t="s">
        <v>16</v>
      </c>
      <c r="C28" s="601"/>
      <c r="D28" s="40">
        <v>10</v>
      </c>
      <c r="E28" s="38"/>
      <c r="F28" s="38"/>
      <c r="G28" s="310"/>
      <c r="H28" s="602"/>
      <c r="I28" s="602"/>
      <c r="J28" s="603"/>
    </row>
    <row r="29" spans="1:65" ht="15.95" customHeight="1" x14ac:dyDescent="0.2">
      <c r="A29" s="33" t="s">
        <v>17</v>
      </c>
      <c r="B29" s="34"/>
      <c r="C29" s="35"/>
      <c r="D29" s="40" t="s">
        <v>43</v>
      </c>
      <c r="E29" s="49"/>
      <c r="F29" s="49"/>
      <c r="G29" s="311"/>
      <c r="H29" s="613"/>
      <c r="I29" s="613"/>
      <c r="J29" s="614"/>
    </row>
    <row r="30" spans="1:65" ht="15.95" customHeight="1" x14ac:dyDescent="0.2">
      <c r="A30" s="31"/>
      <c r="B30" s="615" t="s">
        <v>14</v>
      </c>
      <c r="C30" s="616"/>
      <c r="D30" s="40">
        <v>10</v>
      </c>
      <c r="E30" s="38"/>
      <c r="F30" s="38"/>
      <c r="G30" s="310"/>
      <c r="H30" s="602"/>
      <c r="I30" s="602"/>
      <c r="J30" s="603"/>
    </row>
    <row r="31" spans="1:65" ht="15.95" customHeight="1" x14ac:dyDescent="0.2">
      <c r="A31" s="31"/>
      <c r="B31" s="615" t="s">
        <v>15</v>
      </c>
      <c r="C31" s="616"/>
      <c r="D31" s="40">
        <v>30</v>
      </c>
      <c r="E31" s="38"/>
      <c r="F31" s="38"/>
      <c r="G31" s="310"/>
      <c r="H31" s="602"/>
      <c r="I31" s="602"/>
      <c r="J31" s="603"/>
    </row>
    <row r="32" spans="1:65" s="262" customFormat="1" ht="15.95" customHeight="1" x14ac:dyDescent="0.2">
      <c r="A32" s="31"/>
      <c r="B32" s="600" t="s">
        <v>16</v>
      </c>
      <c r="C32" s="601"/>
      <c r="D32" s="40">
        <v>10</v>
      </c>
      <c r="E32" s="38"/>
      <c r="F32" s="38"/>
      <c r="G32" s="310"/>
      <c r="H32" s="602"/>
      <c r="I32" s="602"/>
      <c r="J32" s="603"/>
    </row>
    <row r="33" spans="1:10" s="262" customFormat="1" ht="15.95" customHeight="1" x14ac:dyDescent="0.2">
      <c r="A33" s="604" t="s">
        <v>76</v>
      </c>
      <c r="B33" s="605"/>
      <c r="C33" s="606"/>
      <c r="D33" s="40">
        <v>30</v>
      </c>
      <c r="E33" s="38" t="s">
        <v>158</v>
      </c>
      <c r="F33" s="38" t="s">
        <v>158</v>
      </c>
      <c r="G33" s="310" t="s">
        <v>158</v>
      </c>
      <c r="H33" s="602"/>
      <c r="I33" s="602"/>
      <c r="J33" s="603"/>
    </row>
    <row r="34" spans="1:10" s="262" customFormat="1" ht="14.1" customHeight="1" x14ac:dyDescent="0.2">
      <c r="A34" s="607" t="s">
        <v>39</v>
      </c>
      <c r="B34" s="608"/>
      <c r="C34" s="609"/>
      <c r="D34" s="10">
        <v>200</v>
      </c>
      <c r="E34" s="108">
        <f>SUM(E15:E33)</f>
        <v>0</v>
      </c>
      <c r="F34" s="108">
        <f>SUM(F15:F33)</f>
        <v>0</v>
      </c>
      <c r="G34" s="312">
        <f>SUM(G15:G33)</f>
        <v>0</v>
      </c>
      <c r="H34" s="610"/>
      <c r="I34" s="611"/>
      <c r="J34" s="612"/>
    </row>
    <row r="35" spans="1:10" s="262" customFormat="1" ht="15.75" x14ac:dyDescent="0.2">
      <c r="A35" s="572" t="s">
        <v>20</v>
      </c>
      <c r="B35" s="573"/>
      <c r="C35" s="573"/>
      <c r="D35" s="139"/>
      <c r="E35" s="139">
        <f>SUM(E15:E33)-SUM(G15:G33)</f>
        <v>0</v>
      </c>
      <c r="F35" s="139"/>
      <c r="G35" s="313"/>
      <c r="H35" s="574" t="str">
        <f>IF(E35&gt;=160,"Qualified","Not qualified")</f>
        <v>Not qualified</v>
      </c>
      <c r="I35" s="574"/>
      <c r="J35" s="575"/>
    </row>
    <row r="36" spans="1:10" s="262" customFormat="1" x14ac:dyDescent="0.2">
      <c r="A36" s="261"/>
      <c r="D36" s="22"/>
      <c r="E36" s="22"/>
      <c r="F36" s="22"/>
      <c r="G36" s="307"/>
      <c r="H36" s="580"/>
      <c r="I36" s="580"/>
      <c r="J36" s="581"/>
    </row>
    <row r="37" spans="1:10" s="262" customFormat="1" ht="59.1" customHeight="1" x14ac:dyDescent="0.2">
      <c r="A37" s="23"/>
      <c r="B37" s="24"/>
      <c r="C37" s="24"/>
      <c r="D37" s="24"/>
      <c r="E37" s="22"/>
      <c r="F37" s="22"/>
      <c r="G37" s="314"/>
      <c r="H37" s="463"/>
      <c r="I37" s="463"/>
      <c r="J37" s="4"/>
    </row>
    <row r="38" spans="1:10" s="262" customFormat="1" x14ac:dyDescent="0.2">
      <c r="A38" s="576" t="str">
        <f>CONCATENATE("Judge: ",Info!$C$7)</f>
        <v xml:space="preserve">Judge: </v>
      </c>
      <c r="B38" s="461"/>
      <c r="C38" s="461"/>
      <c r="E38" s="22"/>
      <c r="F38" s="22"/>
      <c r="G38" s="307" t="str">
        <f>CONCATENATE("Decoys: ",Info!$C$8)</f>
        <v xml:space="preserve">Decoys: </v>
      </c>
      <c r="J38" s="4"/>
    </row>
    <row r="39" spans="1:10" s="262" customFormat="1" ht="6" customHeight="1" x14ac:dyDescent="0.2">
      <c r="A39" s="261"/>
      <c r="E39" s="22"/>
      <c r="F39" s="22"/>
      <c r="G39" s="307"/>
      <c r="J39" s="4"/>
    </row>
    <row r="40" spans="1:10" s="262" customFormat="1" ht="36.950000000000003" customHeight="1" x14ac:dyDescent="0.2">
      <c r="A40" s="261" t="str">
        <f>CONCATENATE("Trial secretary: ",Info!$C$9)</f>
        <v xml:space="preserve">Trial secretary: </v>
      </c>
      <c r="E40" s="22"/>
      <c r="F40" s="22"/>
      <c r="G40" s="307"/>
      <c r="J40" s="4"/>
    </row>
    <row r="41" spans="1:10" s="262" customFormat="1" ht="13.5" thickBot="1" x14ac:dyDescent="0.25">
      <c r="A41" s="577" t="s">
        <v>41</v>
      </c>
      <c r="B41" s="578"/>
      <c r="C41" s="578"/>
      <c r="D41" s="578"/>
      <c r="E41" s="578"/>
      <c r="F41" s="578"/>
      <c r="G41" s="578"/>
      <c r="H41" s="578"/>
      <c r="I41" s="578"/>
      <c r="J41" s="579"/>
    </row>
    <row r="42" spans="1:10" s="262" customFormat="1" x14ac:dyDescent="0.2">
      <c r="E42" s="22"/>
      <c r="F42" s="22"/>
      <c r="G42" s="307"/>
    </row>
    <row r="43" spans="1:10" s="262" customFormat="1" x14ac:dyDescent="0.2">
      <c r="E43" s="22"/>
      <c r="F43" s="22"/>
      <c r="G43" s="307"/>
    </row>
    <row r="44" spans="1:10" s="262" customFormat="1" x14ac:dyDescent="0.2">
      <c r="E44" s="22"/>
      <c r="F44" s="22"/>
      <c r="G44" s="307"/>
    </row>
    <row r="45" spans="1:10" s="262" customFormat="1" x14ac:dyDescent="0.2">
      <c r="E45" s="22"/>
      <c r="F45" s="22"/>
      <c r="G45" s="307"/>
    </row>
    <row r="46" spans="1:10" s="262" customFormat="1" x14ac:dyDescent="0.2">
      <c r="E46" s="22"/>
      <c r="F46" s="22"/>
      <c r="G46" s="307"/>
    </row>
    <row r="47" spans="1:10" s="262" customFormat="1" x14ac:dyDescent="0.2">
      <c r="E47" s="22"/>
      <c r="F47" s="22"/>
      <c r="G47" s="307"/>
    </row>
    <row r="48" spans="1:10" s="262" customFormat="1" x14ac:dyDescent="0.2">
      <c r="E48" s="22"/>
      <c r="F48" s="22"/>
      <c r="G48" s="307"/>
    </row>
    <row r="49" spans="5:7" s="262" customFormat="1" x14ac:dyDescent="0.2">
      <c r="E49" s="22"/>
      <c r="F49" s="22"/>
      <c r="G49" s="307"/>
    </row>
    <row r="50" spans="5:7" s="262" customFormat="1" x14ac:dyDescent="0.2">
      <c r="E50" s="22"/>
      <c r="F50" s="22"/>
      <c r="G50" s="307"/>
    </row>
    <row r="51" spans="5:7" s="262" customFormat="1" x14ac:dyDescent="0.2">
      <c r="E51" s="22"/>
      <c r="F51" s="22"/>
      <c r="G51" s="307"/>
    </row>
    <row r="52" spans="5:7" s="262" customFormat="1" x14ac:dyDescent="0.2">
      <c r="E52" s="22"/>
      <c r="F52" s="22"/>
      <c r="G52" s="307"/>
    </row>
    <row r="53" spans="5:7" s="262" customFormat="1" x14ac:dyDescent="0.2">
      <c r="E53" s="22"/>
      <c r="F53" s="22"/>
      <c r="G53" s="307"/>
    </row>
    <row r="54" spans="5:7" s="262" customFormat="1" x14ac:dyDescent="0.2">
      <c r="E54" s="22"/>
      <c r="F54" s="22"/>
      <c r="G54" s="307"/>
    </row>
    <row r="55" spans="5:7" s="262" customFormat="1" x14ac:dyDescent="0.2">
      <c r="E55" s="22"/>
      <c r="F55" s="22"/>
      <c r="G55" s="307"/>
    </row>
    <row r="56" spans="5:7" s="262" customFormat="1" x14ac:dyDescent="0.2">
      <c r="E56" s="22"/>
      <c r="F56" s="22"/>
      <c r="G56" s="307"/>
    </row>
    <row r="57" spans="5:7" s="262" customFormat="1" x14ac:dyDescent="0.2">
      <c r="E57" s="22"/>
      <c r="F57" s="22"/>
      <c r="G57" s="307"/>
    </row>
    <row r="58" spans="5:7" s="262" customFormat="1" x14ac:dyDescent="0.2">
      <c r="E58" s="22"/>
      <c r="F58" s="22"/>
      <c r="G58" s="307"/>
    </row>
    <row r="59" spans="5:7" s="262" customFormat="1" x14ac:dyDescent="0.2">
      <c r="E59" s="22"/>
      <c r="F59" s="22"/>
      <c r="G59" s="307"/>
    </row>
    <row r="60" spans="5:7" s="262" customFormat="1" x14ac:dyDescent="0.2">
      <c r="E60" s="22"/>
      <c r="F60" s="22"/>
      <c r="G60" s="307"/>
    </row>
    <row r="61" spans="5:7" s="262" customFormat="1" x14ac:dyDescent="0.2">
      <c r="E61" s="22"/>
      <c r="F61" s="22"/>
      <c r="G61" s="307"/>
    </row>
    <row r="62" spans="5:7" s="262" customFormat="1" x14ac:dyDescent="0.2">
      <c r="E62" s="22"/>
      <c r="F62" s="22"/>
      <c r="G62" s="307"/>
    </row>
    <row r="63" spans="5:7" s="262" customFormat="1" x14ac:dyDescent="0.2">
      <c r="E63" s="22"/>
      <c r="F63" s="22"/>
      <c r="G63" s="307"/>
    </row>
    <row r="64" spans="5:7" s="262" customFormat="1" x14ac:dyDescent="0.2">
      <c r="E64" s="22"/>
      <c r="F64" s="22"/>
      <c r="G64" s="307"/>
    </row>
    <row r="65" spans="5:7" s="262" customFormat="1" x14ac:dyDescent="0.2">
      <c r="E65" s="22"/>
      <c r="F65" s="22"/>
      <c r="G65" s="307"/>
    </row>
    <row r="66" spans="5:7" s="262" customFormat="1" x14ac:dyDescent="0.2">
      <c r="E66" s="22"/>
      <c r="F66" s="22"/>
      <c r="G66" s="307"/>
    </row>
    <row r="67" spans="5:7" s="262" customFormat="1" x14ac:dyDescent="0.2">
      <c r="E67" s="22"/>
      <c r="F67" s="22"/>
      <c r="G67" s="307"/>
    </row>
    <row r="68" spans="5:7" s="262" customFormat="1" x14ac:dyDescent="0.2">
      <c r="E68" s="22"/>
      <c r="F68" s="22"/>
      <c r="G68" s="307"/>
    </row>
    <row r="69" spans="5:7" s="262" customFormat="1" x14ac:dyDescent="0.2">
      <c r="E69" s="22"/>
      <c r="F69" s="22"/>
      <c r="G69" s="307"/>
    </row>
    <row r="70" spans="5:7" s="262" customFormat="1" x14ac:dyDescent="0.2">
      <c r="E70" s="22"/>
      <c r="F70" s="22"/>
      <c r="G70" s="307"/>
    </row>
    <row r="71" spans="5:7" s="262" customFormat="1" x14ac:dyDescent="0.2">
      <c r="E71" s="22"/>
      <c r="F71" s="22"/>
      <c r="G71" s="307"/>
    </row>
    <row r="72" spans="5:7" s="262" customFormat="1" x14ac:dyDescent="0.2">
      <c r="E72" s="22"/>
      <c r="F72" s="22"/>
      <c r="G72" s="307"/>
    </row>
    <row r="73" spans="5:7" s="262" customFormat="1" x14ac:dyDescent="0.2">
      <c r="E73" s="22"/>
      <c r="F73" s="22"/>
      <c r="G73" s="307"/>
    </row>
    <row r="74" spans="5:7" s="262" customFormat="1" x14ac:dyDescent="0.2">
      <c r="E74" s="22"/>
      <c r="F74" s="22"/>
      <c r="G74" s="307"/>
    </row>
    <row r="75" spans="5:7" s="262" customFormat="1" x14ac:dyDescent="0.2">
      <c r="E75" s="22"/>
      <c r="F75" s="22"/>
      <c r="G75" s="307"/>
    </row>
    <row r="76" spans="5:7" s="262" customFormat="1" x14ac:dyDescent="0.2">
      <c r="E76" s="22"/>
      <c r="F76" s="22"/>
      <c r="G76" s="307"/>
    </row>
    <row r="77" spans="5:7" s="262" customFormat="1" x14ac:dyDescent="0.2">
      <c r="E77" s="22"/>
      <c r="F77" s="22"/>
      <c r="G77" s="307"/>
    </row>
    <row r="78" spans="5:7" s="262" customFormat="1" x14ac:dyDescent="0.2">
      <c r="E78" s="22"/>
      <c r="F78" s="22"/>
      <c r="G78" s="307"/>
    </row>
    <row r="79" spans="5:7" s="262" customFormat="1" x14ac:dyDescent="0.2">
      <c r="E79" s="22"/>
      <c r="F79" s="22"/>
      <c r="G79" s="307"/>
    </row>
    <row r="80" spans="5:7" s="262" customFormat="1" x14ac:dyDescent="0.2">
      <c r="E80" s="22"/>
      <c r="F80" s="22"/>
      <c r="G80" s="307"/>
    </row>
    <row r="81" spans="5:7" s="262" customFormat="1" x14ac:dyDescent="0.2">
      <c r="E81" s="22"/>
      <c r="F81" s="22"/>
      <c r="G81" s="307"/>
    </row>
    <row r="82" spans="5:7" s="262" customFormat="1" x14ac:dyDescent="0.2">
      <c r="E82" s="22"/>
      <c r="F82" s="22"/>
      <c r="G82" s="307"/>
    </row>
    <row r="83" spans="5:7" s="262" customFormat="1" x14ac:dyDescent="0.2">
      <c r="E83" s="22"/>
      <c r="F83" s="22"/>
      <c r="G83" s="307"/>
    </row>
    <row r="84" spans="5:7" s="262" customFormat="1" x14ac:dyDescent="0.2">
      <c r="E84" s="22"/>
      <c r="F84" s="22"/>
      <c r="G84" s="307"/>
    </row>
    <row r="85" spans="5:7" s="262" customFormat="1" x14ac:dyDescent="0.2">
      <c r="E85" s="22"/>
      <c r="F85" s="22"/>
      <c r="G85" s="307"/>
    </row>
    <row r="86" spans="5:7" s="262" customFormat="1" x14ac:dyDescent="0.2">
      <c r="E86" s="22"/>
      <c r="F86" s="22"/>
      <c r="G86" s="307"/>
    </row>
    <row r="87" spans="5:7" s="262" customFormat="1" x14ac:dyDescent="0.2">
      <c r="E87" s="22"/>
      <c r="F87" s="22"/>
      <c r="G87" s="307"/>
    </row>
    <row r="88" spans="5:7" s="262" customFormat="1" x14ac:dyDescent="0.2">
      <c r="E88" s="22"/>
      <c r="F88" s="22"/>
      <c r="G88" s="307"/>
    </row>
    <row r="89" spans="5:7" s="262" customFormat="1" x14ac:dyDescent="0.2">
      <c r="E89" s="22"/>
      <c r="F89" s="22"/>
      <c r="G89" s="307"/>
    </row>
    <row r="90" spans="5:7" s="262" customFormat="1" x14ac:dyDescent="0.2">
      <c r="E90" s="22"/>
      <c r="F90" s="22"/>
      <c r="G90" s="307"/>
    </row>
    <row r="91" spans="5:7" s="262" customFormat="1" x14ac:dyDescent="0.2">
      <c r="E91" s="22"/>
      <c r="F91" s="22"/>
      <c r="G91" s="307"/>
    </row>
    <row r="92" spans="5:7" s="262" customFormat="1" x14ac:dyDescent="0.2">
      <c r="E92" s="22"/>
      <c r="F92" s="22"/>
      <c r="G92" s="307"/>
    </row>
    <row r="93" spans="5:7" s="262" customFormat="1" x14ac:dyDescent="0.2">
      <c r="E93" s="22"/>
      <c r="F93" s="22"/>
      <c r="G93" s="307"/>
    </row>
    <row r="94" spans="5:7" s="262" customFormat="1" x14ac:dyDescent="0.2">
      <c r="E94" s="22"/>
      <c r="F94" s="22"/>
      <c r="G94" s="307"/>
    </row>
    <row r="95" spans="5:7" s="262" customFormat="1" x14ac:dyDescent="0.2">
      <c r="E95" s="22"/>
      <c r="F95" s="22"/>
      <c r="G95" s="307"/>
    </row>
    <row r="96" spans="5:7" s="262" customFormat="1" x14ac:dyDescent="0.2">
      <c r="E96" s="22"/>
      <c r="F96" s="22"/>
      <c r="G96" s="307"/>
    </row>
    <row r="97" spans="5:7" s="262" customFormat="1" x14ac:dyDescent="0.2">
      <c r="E97" s="22"/>
      <c r="F97" s="22"/>
      <c r="G97" s="307"/>
    </row>
    <row r="98" spans="5:7" s="262" customFormat="1" x14ac:dyDescent="0.2">
      <c r="E98" s="22"/>
      <c r="F98" s="22"/>
      <c r="G98" s="307"/>
    </row>
    <row r="99" spans="5:7" s="262" customFormat="1" x14ac:dyDescent="0.2">
      <c r="E99" s="22"/>
      <c r="F99" s="22"/>
      <c r="G99" s="307"/>
    </row>
    <row r="100" spans="5:7" s="262" customFormat="1" x14ac:dyDescent="0.2">
      <c r="E100" s="22"/>
      <c r="F100" s="22"/>
      <c r="G100" s="307"/>
    </row>
    <row r="101" spans="5:7" s="262" customFormat="1" x14ac:dyDescent="0.2">
      <c r="E101" s="22"/>
      <c r="F101" s="22"/>
      <c r="G101" s="307"/>
    </row>
    <row r="102" spans="5:7" s="262" customFormat="1" x14ac:dyDescent="0.2">
      <c r="E102" s="22"/>
      <c r="F102" s="22"/>
      <c r="G102" s="307"/>
    </row>
    <row r="103" spans="5:7" s="262" customFormat="1" x14ac:dyDescent="0.2">
      <c r="E103" s="22"/>
      <c r="F103" s="22"/>
      <c r="G103" s="307"/>
    </row>
    <row r="104" spans="5:7" s="262" customFormat="1" x14ac:dyDescent="0.2">
      <c r="E104" s="22"/>
      <c r="F104" s="22"/>
      <c r="G104" s="307"/>
    </row>
    <row r="105" spans="5:7" s="262" customFormat="1" x14ac:dyDescent="0.2">
      <c r="E105" s="22"/>
      <c r="F105" s="22"/>
      <c r="G105" s="307"/>
    </row>
    <row r="106" spans="5:7" s="262" customFormat="1" x14ac:dyDescent="0.2">
      <c r="E106" s="22"/>
      <c r="F106" s="22"/>
      <c r="G106" s="307"/>
    </row>
    <row r="107" spans="5:7" s="262" customFormat="1" x14ac:dyDescent="0.2">
      <c r="E107" s="22"/>
      <c r="F107" s="22"/>
      <c r="G107" s="307"/>
    </row>
    <row r="108" spans="5:7" s="262" customFormat="1" x14ac:dyDescent="0.2">
      <c r="E108" s="22"/>
      <c r="F108" s="22"/>
      <c r="G108" s="307"/>
    </row>
    <row r="109" spans="5:7" s="262" customFormat="1" x14ac:dyDescent="0.2">
      <c r="E109" s="22"/>
      <c r="F109" s="22"/>
      <c r="G109" s="307"/>
    </row>
    <row r="110" spans="5:7" s="262" customFormat="1" x14ac:dyDescent="0.2">
      <c r="E110" s="22"/>
      <c r="F110" s="22"/>
      <c r="G110" s="307"/>
    </row>
    <row r="111" spans="5:7" s="262" customFormat="1" x14ac:dyDescent="0.2">
      <c r="E111" s="22"/>
      <c r="F111" s="22"/>
      <c r="G111" s="307"/>
    </row>
    <row r="112" spans="5:7" s="262" customFormat="1" x14ac:dyDescent="0.2">
      <c r="E112" s="22"/>
      <c r="F112" s="22"/>
      <c r="G112" s="307"/>
    </row>
    <row r="113" spans="5:7" s="262" customFormat="1" x14ac:dyDescent="0.2">
      <c r="E113" s="22"/>
      <c r="F113" s="22"/>
      <c r="G113" s="307"/>
    </row>
    <row r="114" spans="5:7" s="262" customFormat="1" x14ac:dyDescent="0.2">
      <c r="E114" s="22"/>
      <c r="F114" s="22"/>
      <c r="G114" s="307"/>
    </row>
    <row r="115" spans="5:7" s="262" customFormat="1" x14ac:dyDescent="0.2">
      <c r="E115" s="22"/>
      <c r="F115" s="22"/>
      <c r="G115" s="307"/>
    </row>
    <row r="116" spans="5:7" s="262" customFormat="1" x14ac:dyDescent="0.2">
      <c r="E116" s="22"/>
      <c r="F116" s="22"/>
      <c r="G116" s="307"/>
    </row>
    <row r="117" spans="5:7" s="262" customFormat="1" x14ac:dyDescent="0.2">
      <c r="E117" s="22"/>
      <c r="F117" s="22"/>
      <c r="G117" s="307"/>
    </row>
    <row r="118" spans="5:7" s="262" customFormat="1" x14ac:dyDescent="0.2">
      <c r="E118" s="22"/>
      <c r="F118" s="22"/>
      <c r="G118" s="307"/>
    </row>
    <row r="119" spans="5:7" s="262" customFormat="1" x14ac:dyDescent="0.2">
      <c r="E119" s="22"/>
      <c r="F119" s="22"/>
      <c r="G119" s="307"/>
    </row>
    <row r="120" spans="5:7" s="262" customFormat="1" x14ac:dyDescent="0.2">
      <c r="E120" s="22"/>
      <c r="F120" s="22"/>
      <c r="G120" s="307"/>
    </row>
    <row r="121" spans="5:7" s="262" customFormat="1" x14ac:dyDescent="0.2">
      <c r="E121" s="22"/>
      <c r="F121" s="22"/>
      <c r="G121" s="307"/>
    </row>
    <row r="122" spans="5:7" s="262" customFormat="1" x14ac:dyDescent="0.2">
      <c r="E122" s="22"/>
      <c r="F122" s="22"/>
      <c r="G122" s="307"/>
    </row>
    <row r="123" spans="5:7" s="262" customFormat="1" x14ac:dyDescent="0.2">
      <c r="E123" s="22"/>
      <c r="F123" s="22"/>
      <c r="G123" s="307"/>
    </row>
    <row r="124" spans="5:7" s="262" customFormat="1" x14ac:dyDescent="0.2">
      <c r="E124" s="22"/>
      <c r="F124" s="22"/>
      <c r="G124" s="307"/>
    </row>
    <row r="125" spans="5:7" s="262" customFormat="1" x14ac:dyDescent="0.2">
      <c r="E125" s="22"/>
      <c r="F125" s="22"/>
      <c r="G125" s="307"/>
    </row>
    <row r="126" spans="5:7" s="262" customFormat="1" x14ac:dyDescent="0.2">
      <c r="E126" s="22"/>
      <c r="F126" s="22"/>
      <c r="G126" s="307"/>
    </row>
    <row r="127" spans="5:7" s="262" customFormat="1" x14ac:dyDescent="0.2">
      <c r="E127" s="22"/>
      <c r="F127" s="22"/>
      <c r="G127" s="307"/>
    </row>
    <row r="128" spans="5:7" s="262" customFormat="1" x14ac:dyDescent="0.2">
      <c r="E128" s="22"/>
      <c r="F128" s="22"/>
      <c r="G128" s="307"/>
    </row>
    <row r="129" spans="5:7" s="262" customFormat="1" x14ac:dyDescent="0.2">
      <c r="E129" s="22"/>
      <c r="F129" s="22"/>
      <c r="G129" s="307"/>
    </row>
    <row r="130" spans="5:7" s="262" customFormat="1" x14ac:dyDescent="0.2">
      <c r="E130" s="22"/>
      <c r="F130" s="22"/>
      <c r="G130" s="307"/>
    </row>
    <row r="131" spans="5:7" s="262" customFormat="1" x14ac:dyDescent="0.2">
      <c r="E131" s="22"/>
      <c r="F131" s="22"/>
      <c r="G131" s="307"/>
    </row>
    <row r="132" spans="5:7" s="262" customFormat="1" x14ac:dyDescent="0.2">
      <c r="E132" s="22"/>
      <c r="F132" s="22"/>
      <c r="G132" s="307"/>
    </row>
  </sheetData>
  <sheetProtection algorithmName="SHA-512" hashValue="g7syLB0/4vMdGR7pPe/Ty6sj4Jb8nBbC024qJZAmBGbF83PuYcTIKT6308eBGVxNDdJvm/q/D0quJNiOksDIsg==" saltValue="+Ta+9OOR+dMIlitENl3iTA==" spinCount="100000" sheet="1" objects="1" scenarios="1" selectLockedCells="1"/>
  <mergeCells count="56">
    <mergeCell ref="A41:J41"/>
    <mergeCell ref="B32:C32"/>
    <mergeCell ref="H32:J32"/>
    <mergeCell ref="A33:C33"/>
    <mergeCell ref="H33:J33"/>
    <mergeCell ref="A34:C34"/>
    <mergeCell ref="H34:J34"/>
    <mergeCell ref="A35:C35"/>
    <mergeCell ref="H35:J35"/>
    <mergeCell ref="H36:J36"/>
    <mergeCell ref="H37:I37"/>
    <mergeCell ref="A38:C38"/>
    <mergeCell ref="B31:C31"/>
    <mergeCell ref="H31:J31"/>
    <mergeCell ref="A24:J24"/>
    <mergeCell ref="H25:J25"/>
    <mergeCell ref="B26:C26"/>
    <mergeCell ref="H26:J26"/>
    <mergeCell ref="B27:C27"/>
    <mergeCell ref="H27:J27"/>
    <mergeCell ref="B28:C28"/>
    <mergeCell ref="H28:J28"/>
    <mergeCell ref="H29:J29"/>
    <mergeCell ref="B30:C30"/>
    <mergeCell ref="H30:J30"/>
    <mergeCell ref="A21:C21"/>
    <mergeCell ref="D21:D23"/>
    <mergeCell ref="H21:J21"/>
    <mergeCell ref="A22:C22"/>
    <mergeCell ref="H22:J22"/>
    <mergeCell ref="A23:C23"/>
    <mergeCell ref="H23:J23"/>
    <mergeCell ref="A18:C18"/>
    <mergeCell ref="H18:J18"/>
    <mergeCell ref="A19:C19"/>
    <mergeCell ref="H19:J19"/>
    <mergeCell ref="A20:C20"/>
    <mergeCell ref="H20:J20"/>
    <mergeCell ref="A15:C15"/>
    <mergeCell ref="H15:J15"/>
    <mergeCell ref="A16:C16"/>
    <mergeCell ref="H16:J16"/>
    <mergeCell ref="A17:C17"/>
    <mergeCell ref="H17:J17"/>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58" priority="5">
      <formula>LEN(TRIM(C5))=0</formula>
    </cfRule>
  </conditionalFormatting>
  <conditionalFormatting sqref="I9">
    <cfRule type="cellIs" dxfId="157" priority="1" operator="equal">
      <formula>"Whistle"</formula>
    </cfRule>
    <cfRule type="cellIs" dxfId="156" priority="2" operator="equal">
      <formula>"Voice"</formula>
    </cfRule>
  </conditionalFormatting>
  <conditionalFormatting sqref="E21:F23">
    <cfRule type="containsBlanks" dxfId="155" priority="6">
      <formula>LEN(TRIM(E21))=0</formula>
    </cfRule>
  </conditionalFormatting>
  <conditionalFormatting sqref="C10:E10">
    <cfRule type="cellIs" dxfId="154" priority="3" operator="equal">
      <formula>"Female"</formula>
    </cfRule>
    <cfRule type="cellIs" dxfId="153" priority="4" operator="equal">
      <formula>"Male"</formula>
    </cfRule>
  </conditionalFormatting>
  <dataValidations disablePrompts="1" count="2">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 right="0.2" top="0.17" bottom="0.28000000000000003" header="0.11"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BM132"/>
  <sheetViews>
    <sheetView view="pageLayout" topLeftCell="A26" zoomScale="150" zoomScalePageLayoutView="150" workbookViewId="0">
      <selection activeCell="H31" sqref="H31:J31"/>
    </sheetView>
  </sheetViews>
  <sheetFormatPr defaultColWidth="9.140625" defaultRowHeight="12.75" x14ac:dyDescent="0.2"/>
  <cols>
    <col min="1" max="1" width="2.42578125" style="1" customWidth="1"/>
    <col min="2" max="2" width="9.140625" style="1" customWidth="1"/>
    <col min="3" max="3" width="10.28515625" style="1" customWidth="1"/>
    <col min="4" max="4" width="7.85546875" style="1" customWidth="1"/>
    <col min="5" max="5" width="8.7109375" style="14" customWidth="1"/>
    <col min="6" max="6" width="8.140625" style="14" customWidth="1"/>
    <col min="7" max="7" width="8.28515625" style="315" customWidth="1"/>
    <col min="8" max="8" width="6" style="1" customWidth="1"/>
    <col min="9" max="9" width="20.85546875" style="1" customWidth="1"/>
    <col min="10" max="10" width="8.28515625" style="1" customWidth="1"/>
    <col min="11" max="65" width="9.140625" style="262"/>
    <col min="66" max="16384" width="9.140625" style="1"/>
  </cols>
  <sheetData>
    <row r="1" spans="1:65" ht="30.75" customHeight="1" x14ac:dyDescent="0.2">
      <c r="A1" s="16"/>
      <c r="B1" s="354" t="s">
        <v>61</v>
      </c>
      <c r="C1" s="354"/>
      <c r="D1" s="354"/>
      <c r="E1" s="354"/>
      <c r="F1" s="354"/>
      <c r="G1" s="354"/>
      <c r="H1" s="354"/>
      <c r="I1" s="354"/>
      <c r="J1" s="382"/>
    </row>
    <row r="2" spans="1:65" ht="23.1" customHeight="1" x14ac:dyDescent="0.2">
      <c r="A2" s="15"/>
      <c r="B2" s="362" t="s">
        <v>28</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2"/>
      <c r="G3" s="307"/>
      <c r="H3" s="262" t="str">
        <f>CONCATENATE("Date: ",Info!$B$4)</f>
        <v xml:space="preserve">Date: </v>
      </c>
      <c r="I3" s="3"/>
      <c r="J3" s="4"/>
    </row>
    <row r="4" spans="1:65" x14ac:dyDescent="0.2">
      <c r="A4" s="366"/>
      <c r="B4" s="367"/>
      <c r="C4" s="367"/>
      <c r="D4" s="262"/>
      <c r="E4" s="22"/>
      <c r="F4" s="22"/>
      <c r="G4" s="307"/>
      <c r="H4" s="262"/>
      <c r="I4" s="262"/>
      <c r="J4" s="4"/>
    </row>
    <row r="5" spans="1:65" x14ac:dyDescent="0.2">
      <c r="A5" s="261" t="s">
        <v>21</v>
      </c>
      <c r="B5" s="262"/>
      <c r="C5" s="418"/>
      <c r="D5" s="418"/>
      <c r="E5" s="418"/>
      <c r="F5" s="22"/>
      <c r="G5" s="307" t="s">
        <v>24</v>
      </c>
      <c r="H5" s="262"/>
      <c r="I5" s="265"/>
      <c r="J5" s="4"/>
    </row>
    <row r="6" spans="1:65" x14ac:dyDescent="0.2">
      <c r="A6" s="261" t="s">
        <v>22</v>
      </c>
      <c r="B6" s="262"/>
      <c r="C6" s="418"/>
      <c r="D6" s="418"/>
      <c r="E6" s="418"/>
      <c r="F6" s="22"/>
      <c r="G6" s="307" t="s">
        <v>25</v>
      </c>
      <c r="H6" s="262"/>
      <c r="I6" s="265"/>
      <c r="J6" s="4"/>
    </row>
    <row r="7" spans="1:65" x14ac:dyDescent="0.2">
      <c r="A7" s="261" t="s">
        <v>31</v>
      </c>
      <c r="B7" s="262"/>
      <c r="C7" s="418"/>
      <c r="D7" s="418"/>
      <c r="E7" s="418"/>
      <c r="F7" s="22"/>
      <c r="G7" s="307" t="s">
        <v>34</v>
      </c>
      <c r="H7" s="262"/>
      <c r="I7" s="265"/>
      <c r="J7" s="4"/>
    </row>
    <row r="8" spans="1:65" x14ac:dyDescent="0.2">
      <c r="A8" s="261" t="s">
        <v>32</v>
      </c>
      <c r="B8" s="262"/>
      <c r="C8" s="419"/>
      <c r="D8" s="419"/>
      <c r="E8" s="419"/>
      <c r="F8" s="22"/>
      <c r="G8" s="307" t="s">
        <v>23</v>
      </c>
      <c r="H8" s="262"/>
      <c r="I8" s="265"/>
      <c r="J8" s="4"/>
    </row>
    <row r="9" spans="1:65" x14ac:dyDescent="0.2">
      <c r="A9" s="261" t="s">
        <v>33</v>
      </c>
      <c r="B9" s="262"/>
      <c r="C9" s="420"/>
      <c r="D9" s="420"/>
      <c r="E9" s="420"/>
      <c r="F9" s="22"/>
      <c r="G9" s="307" t="s">
        <v>16</v>
      </c>
      <c r="H9" s="262"/>
      <c r="I9" s="266"/>
      <c r="J9" s="4"/>
    </row>
    <row r="10" spans="1:65" x14ac:dyDescent="0.2">
      <c r="A10" s="261" t="s">
        <v>42</v>
      </c>
      <c r="B10" s="262"/>
      <c r="C10" s="421"/>
      <c r="D10" s="421"/>
      <c r="E10" s="421"/>
      <c r="F10" s="22"/>
      <c r="G10" s="307"/>
      <c r="H10" s="262"/>
      <c r="I10" s="262"/>
      <c r="J10" s="4"/>
    </row>
    <row r="11" spans="1:65" x14ac:dyDescent="0.2">
      <c r="A11" s="261"/>
      <c r="B11" s="262"/>
      <c r="C11" s="22"/>
      <c r="D11" s="262"/>
      <c r="E11" s="262"/>
      <c r="F11" s="262"/>
      <c r="G11" s="307"/>
      <c r="H11" s="262"/>
      <c r="I11" s="262"/>
      <c r="J11" s="4"/>
      <c r="BK11" s="1"/>
      <c r="BL11" s="1"/>
      <c r="BM11" s="1"/>
    </row>
    <row r="12" spans="1:65" x14ac:dyDescent="0.2">
      <c r="A12" s="261"/>
      <c r="B12" s="262"/>
      <c r="C12" s="22"/>
      <c r="D12" s="262"/>
      <c r="E12" s="262"/>
      <c r="F12" s="262"/>
      <c r="G12" s="307"/>
      <c r="H12" s="262"/>
      <c r="I12" s="262"/>
      <c r="J12" s="4"/>
      <c r="BK12" s="1"/>
      <c r="BL12" s="1"/>
      <c r="BM12" s="1"/>
    </row>
    <row r="13" spans="1:65" s="8" customFormat="1" x14ac:dyDescent="0.2">
      <c r="A13" s="422"/>
      <c r="B13" s="423"/>
      <c r="C13" s="423"/>
      <c r="D13" s="267"/>
      <c r="E13" s="43"/>
      <c r="F13" s="43"/>
      <c r="G13" s="308"/>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8" customFormat="1" ht="24" customHeight="1" x14ac:dyDescent="0.2">
      <c r="A14" s="627" t="s">
        <v>26</v>
      </c>
      <c r="B14" s="628"/>
      <c r="C14" s="628"/>
      <c r="D14" s="141" t="s">
        <v>0</v>
      </c>
      <c r="E14" s="142" t="s">
        <v>63</v>
      </c>
      <c r="F14" s="143" t="s">
        <v>62</v>
      </c>
      <c r="G14" s="309" t="s">
        <v>27</v>
      </c>
      <c r="H14" s="274" t="s">
        <v>2</v>
      </c>
      <c r="I14" s="274"/>
      <c r="J14" s="145"/>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row>
    <row r="15" spans="1:65" ht="15.95" customHeight="1" x14ac:dyDescent="0.2">
      <c r="A15" s="625" t="s">
        <v>9</v>
      </c>
      <c r="B15" s="626"/>
      <c r="C15" s="626"/>
      <c r="D15" s="37">
        <v>6</v>
      </c>
      <c r="E15" s="38"/>
      <c r="F15" s="38"/>
      <c r="G15" s="310"/>
      <c r="H15" s="602"/>
      <c r="I15" s="602"/>
      <c r="J15" s="603"/>
    </row>
    <row r="16" spans="1:65" ht="15.95" customHeight="1" x14ac:dyDescent="0.2">
      <c r="A16" s="599" t="s">
        <v>55</v>
      </c>
      <c r="B16" s="433"/>
      <c r="C16" s="433"/>
      <c r="D16" s="37">
        <v>10</v>
      </c>
      <c r="E16" s="38"/>
      <c r="F16" s="38"/>
      <c r="G16" s="310"/>
      <c r="H16" s="602"/>
      <c r="I16" s="602"/>
      <c r="J16" s="603"/>
    </row>
    <row r="17" spans="1:65" ht="15.95" customHeight="1" x14ac:dyDescent="0.2">
      <c r="A17" s="625" t="s">
        <v>56</v>
      </c>
      <c r="B17" s="626"/>
      <c r="C17" s="626"/>
      <c r="D17" s="37">
        <v>5</v>
      </c>
      <c r="E17" s="38"/>
      <c r="F17" s="38"/>
      <c r="G17" s="310"/>
      <c r="H17" s="602"/>
      <c r="I17" s="602"/>
      <c r="J17" s="603"/>
    </row>
    <row r="18" spans="1:65" ht="15.95" customHeight="1" x14ac:dyDescent="0.2">
      <c r="A18" s="625" t="s">
        <v>10</v>
      </c>
      <c r="B18" s="626"/>
      <c r="C18" s="626"/>
      <c r="D18" s="37">
        <v>12</v>
      </c>
      <c r="E18" s="38"/>
      <c r="F18" s="38"/>
      <c r="G18" s="310"/>
      <c r="H18" s="602"/>
      <c r="I18" s="602"/>
      <c r="J18" s="603"/>
    </row>
    <row r="19" spans="1:65" ht="15.95" customHeight="1" x14ac:dyDescent="0.2">
      <c r="A19" s="625" t="s">
        <v>11</v>
      </c>
      <c r="B19" s="626"/>
      <c r="C19" s="626"/>
      <c r="D19" s="37">
        <v>12</v>
      </c>
      <c r="E19" s="38"/>
      <c r="F19" s="38"/>
      <c r="G19" s="310"/>
      <c r="H19" s="602"/>
      <c r="I19" s="602"/>
      <c r="J19" s="603"/>
    </row>
    <row r="20" spans="1:65" ht="15.95" customHeight="1" x14ac:dyDescent="0.2">
      <c r="A20" s="625" t="s">
        <v>12</v>
      </c>
      <c r="B20" s="626"/>
      <c r="C20" s="626"/>
      <c r="D20" s="37">
        <v>10</v>
      </c>
      <c r="E20" s="38"/>
      <c r="F20" s="38"/>
      <c r="G20" s="310"/>
      <c r="H20" s="602"/>
      <c r="I20" s="602"/>
      <c r="J20" s="603"/>
    </row>
    <row r="21" spans="1:65" ht="15.95" customHeight="1" x14ac:dyDescent="0.2">
      <c r="A21" s="599" t="s">
        <v>75</v>
      </c>
      <c r="B21" s="433"/>
      <c r="C21" s="433"/>
      <c r="D21" s="619">
        <v>15</v>
      </c>
      <c r="E21" s="38"/>
      <c r="F21" s="257"/>
      <c r="G21" s="310"/>
      <c r="H21" s="602"/>
      <c r="I21" s="602"/>
      <c r="J21" s="603"/>
    </row>
    <row r="22" spans="1:65" ht="15.95" customHeight="1" x14ac:dyDescent="0.2">
      <c r="A22" s="599" t="s">
        <v>74</v>
      </c>
      <c r="B22" s="433"/>
      <c r="C22" s="433"/>
      <c r="D22" s="620"/>
      <c r="E22" s="38"/>
      <c r="F22" s="38"/>
      <c r="G22" s="310"/>
      <c r="H22" s="602"/>
      <c r="I22" s="602"/>
      <c r="J22" s="603"/>
    </row>
    <row r="23" spans="1:65" ht="15.95" customHeight="1" x14ac:dyDescent="0.2">
      <c r="A23" s="617" t="s">
        <v>73</v>
      </c>
      <c r="B23" s="618"/>
      <c r="C23" s="618"/>
      <c r="D23" s="621"/>
      <c r="E23" s="38"/>
      <c r="F23" s="38"/>
      <c r="G23" s="310"/>
      <c r="H23" s="602"/>
      <c r="I23" s="602"/>
      <c r="J23" s="603"/>
    </row>
    <row r="24" spans="1:65" s="11" customFormat="1" ht="15.95" customHeight="1" x14ac:dyDescent="0.25">
      <c r="A24" s="622" t="s">
        <v>65</v>
      </c>
      <c r="B24" s="623"/>
      <c r="C24" s="623"/>
      <c r="D24" s="623"/>
      <c r="E24" s="623"/>
      <c r="F24" s="623"/>
      <c r="G24" s="623"/>
      <c r="H24" s="623"/>
      <c r="I24" s="623"/>
      <c r="J24" s="624"/>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row>
    <row r="25" spans="1:65" ht="15.95" customHeight="1" x14ac:dyDescent="0.2">
      <c r="A25" s="28" t="s">
        <v>13</v>
      </c>
      <c r="B25" s="29"/>
      <c r="C25" s="30"/>
      <c r="D25" s="93" t="s">
        <v>43</v>
      </c>
      <c r="E25" s="49"/>
      <c r="F25" s="49"/>
      <c r="G25" s="311"/>
      <c r="H25" s="613"/>
      <c r="I25" s="613"/>
      <c r="J25" s="614"/>
    </row>
    <row r="26" spans="1:65" ht="15.95" customHeight="1" x14ac:dyDescent="0.2">
      <c r="A26" s="31"/>
      <c r="B26" s="615" t="s">
        <v>14</v>
      </c>
      <c r="C26" s="616"/>
      <c r="D26" s="40">
        <v>10</v>
      </c>
      <c r="E26" s="258"/>
      <c r="F26" s="258"/>
      <c r="G26" s="310"/>
      <c r="H26" s="602"/>
      <c r="I26" s="602"/>
      <c r="J26" s="603"/>
    </row>
    <row r="27" spans="1:65" ht="15.95" customHeight="1" x14ac:dyDescent="0.2">
      <c r="A27" s="31"/>
      <c r="B27" s="615" t="s">
        <v>15</v>
      </c>
      <c r="C27" s="616"/>
      <c r="D27" s="40">
        <v>30</v>
      </c>
      <c r="E27" s="258"/>
      <c r="F27" s="258"/>
      <c r="G27" s="310"/>
      <c r="H27" s="602"/>
      <c r="I27" s="602"/>
      <c r="J27" s="603"/>
    </row>
    <row r="28" spans="1:65" ht="15.95" customHeight="1" x14ac:dyDescent="0.2">
      <c r="A28" s="31"/>
      <c r="B28" s="600" t="s">
        <v>16</v>
      </c>
      <c r="C28" s="601"/>
      <c r="D28" s="40">
        <v>10</v>
      </c>
      <c r="E28" s="38"/>
      <c r="F28" s="38"/>
      <c r="G28" s="310"/>
      <c r="H28" s="602"/>
      <c r="I28" s="602"/>
      <c r="J28" s="603"/>
    </row>
    <row r="29" spans="1:65" ht="15.95" customHeight="1" x14ac:dyDescent="0.2">
      <c r="A29" s="33" t="s">
        <v>17</v>
      </c>
      <c r="B29" s="34"/>
      <c r="C29" s="35"/>
      <c r="D29" s="40" t="s">
        <v>43</v>
      </c>
      <c r="E29" s="49"/>
      <c r="F29" s="49"/>
      <c r="G29" s="311"/>
      <c r="H29" s="613"/>
      <c r="I29" s="613"/>
      <c r="J29" s="614"/>
    </row>
    <row r="30" spans="1:65" ht="15.95" customHeight="1" x14ac:dyDescent="0.2">
      <c r="A30" s="31"/>
      <c r="B30" s="615" t="s">
        <v>14</v>
      </c>
      <c r="C30" s="616"/>
      <c r="D30" s="40">
        <v>10</v>
      </c>
      <c r="E30" s="38"/>
      <c r="F30" s="38"/>
      <c r="G30" s="310"/>
      <c r="H30" s="602"/>
      <c r="I30" s="602"/>
      <c r="J30" s="603"/>
    </row>
    <row r="31" spans="1:65" ht="15.95" customHeight="1" x14ac:dyDescent="0.2">
      <c r="A31" s="31"/>
      <c r="B31" s="615" t="s">
        <v>15</v>
      </c>
      <c r="C31" s="616"/>
      <c r="D31" s="40">
        <v>30</v>
      </c>
      <c r="E31" s="38"/>
      <c r="F31" s="38"/>
      <c r="G31" s="310"/>
      <c r="H31" s="602"/>
      <c r="I31" s="602"/>
      <c r="J31" s="603"/>
    </row>
    <row r="32" spans="1:65" s="262" customFormat="1" ht="15.95" customHeight="1" x14ac:dyDescent="0.2">
      <c r="A32" s="31"/>
      <c r="B32" s="600" t="s">
        <v>16</v>
      </c>
      <c r="C32" s="601"/>
      <c r="D32" s="40">
        <v>10</v>
      </c>
      <c r="E32" s="38"/>
      <c r="F32" s="38"/>
      <c r="G32" s="310"/>
      <c r="H32" s="602"/>
      <c r="I32" s="602"/>
      <c r="J32" s="603"/>
    </row>
    <row r="33" spans="1:10" s="262" customFormat="1" ht="15.95" customHeight="1" x14ac:dyDescent="0.2">
      <c r="A33" s="604" t="s">
        <v>76</v>
      </c>
      <c r="B33" s="605"/>
      <c r="C33" s="606"/>
      <c r="D33" s="40">
        <v>30</v>
      </c>
      <c r="E33" s="38" t="s">
        <v>158</v>
      </c>
      <c r="F33" s="38" t="s">
        <v>158</v>
      </c>
      <c r="G33" s="310" t="s">
        <v>158</v>
      </c>
      <c r="H33" s="602"/>
      <c r="I33" s="602"/>
      <c r="J33" s="603"/>
    </row>
    <row r="34" spans="1:10" s="262" customFormat="1" ht="14.1" customHeight="1" x14ac:dyDescent="0.2">
      <c r="A34" s="607" t="s">
        <v>39</v>
      </c>
      <c r="B34" s="608"/>
      <c r="C34" s="609"/>
      <c r="D34" s="10">
        <v>200</v>
      </c>
      <c r="E34" s="108">
        <f>SUM(E15:E33)</f>
        <v>0</v>
      </c>
      <c r="F34" s="108">
        <f>SUM(F15:F33)</f>
        <v>0</v>
      </c>
      <c r="G34" s="312">
        <f>SUM(G15:G33)</f>
        <v>0</v>
      </c>
      <c r="H34" s="610"/>
      <c r="I34" s="611"/>
      <c r="J34" s="612"/>
    </row>
    <row r="35" spans="1:10" s="262" customFormat="1" ht="15.75" x14ac:dyDescent="0.2">
      <c r="A35" s="572" t="s">
        <v>20</v>
      </c>
      <c r="B35" s="573"/>
      <c r="C35" s="573"/>
      <c r="D35" s="139"/>
      <c r="E35" s="139">
        <f>SUM(E15:E33)-SUM(G15:G33)</f>
        <v>0</v>
      </c>
      <c r="F35" s="139"/>
      <c r="G35" s="313"/>
      <c r="H35" s="574" t="str">
        <f>IF(E35&gt;=160,"Qualified","Not qualified")</f>
        <v>Not qualified</v>
      </c>
      <c r="I35" s="574"/>
      <c r="J35" s="575"/>
    </row>
    <row r="36" spans="1:10" s="262" customFormat="1" x14ac:dyDescent="0.2">
      <c r="A36" s="261"/>
      <c r="D36" s="22"/>
      <c r="E36" s="22"/>
      <c r="F36" s="22"/>
      <c r="G36" s="307"/>
      <c r="H36" s="580"/>
      <c r="I36" s="580"/>
      <c r="J36" s="581"/>
    </row>
    <row r="37" spans="1:10" s="262" customFormat="1" ht="59.1" customHeight="1" x14ac:dyDescent="0.2">
      <c r="A37" s="23"/>
      <c r="B37" s="24"/>
      <c r="C37" s="24"/>
      <c r="D37" s="24"/>
      <c r="E37" s="22"/>
      <c r="F37" s="22"/>
      <c r="G37" s="314"/>
      <c r="H37" s="463"/>
      <c r="I37" s="463"/>
      <c r="J37" s="4"/>
    </row>
    <row r="38" spans="1:10" s="262" customFormat="1" x14ac:dyDescent="0.2">
      <c r="A38" s="576" t="str">
        <f>CONCATENATE("Judge: ",Info!$C$7)</f>
        <v xml:space="preserve">Judge: </v>
      </c>
      <c r="B38" s="461"/>
      <c r="C38" s="461"/>
      <c r="E38" s="22"/>
      <c r="F38" s="22"/>
      <c r="G38" s="307" t="str">
        <f>CONCATENATE("Decoys: ",Info!$C$8)</f>
        <v xml:space="preserve">Decoys: </v>
      </c>
      <c r="J38" s="4"/>
    </row>
    <row r="39" spans="1:10" s="262" customFormat="1" ht="6" customHeight="1" x14ac:dyDescent="0.2">
      <c r="A39" s="261"/>
      <c r="E39" s="22"/>
      <c r="F39" s="22"/>
      <c r="G39" s="307"/>
      <c r="J39" s="4"/>
    </row>
    <row r="40" spans="1:10" s="262" customFormat="1" ht="36.950000000000003" customHeight="1" x14ac:dyDescent="0.2">
      <c r="A40" s="261" t="str">
        <f>CONCATENATE("Trial secretary: ",Info!$C$9)</f>
        <v xml:space="preserve">Trial secretary: </v>
      </c>
      <c r="E40" s="22"/>
      <c r="F40" s="22"/>
      <c r="G40" s="307"/>
      <c r="J40" s="4"/>
    </row>
    <row r="41" spans="1:10" s="262" customFormat="1" ht="13.5" thickBot="1" x14ac:dyDescent="0.25">
      <c r="A41" s="577" t="s">
        <v>41</v>
      </c>
      <c r="B41" s="578"/>
      <c r="C41" s="578"/>
      <c r="D41" s="578"/>
      <c r="E41" s="578"/>
      <c r="F41" s="578"/>
      <c r="G41" s="578"/>
      <c r="H41" s="578"/>
      <c r="I41" s="578"/>
      <c r="J41" s="579"/>
    </row>
    <row r="42" spans="1:10" s="262" customFormat="1" x14ac:dyDescent="0.2">
      <c r="E42" s="22"/>
      <c r="F42" s="22"/>
      <c r="G42" s="307"/>
    </row>
    <row r="43" spans="1:10" s="262" customFormat="1" x14ac:dyDescent="0.2">
      <c r="E43" s="22"/>
      <c r="F43" s="22"/>
      <c r="G43" s="307"/>
    </row>
    <row r="44" spans="1:10" s="262" customFormat="1" x14ac:dyDescent="0.2">
      <c r="E44" s="22"/>
      <c r="F44" s="22"/>
      <c r="G44" s="307"/>
    </row>
    <row r="45" spans="1:10" s="262" customFormat="1" x14ac:dyDescent="0.2">
      <c r="E45" s="22"/>
      <c r="F45" s="22"/>
      <c r="G45" s="307"/>
    </row>
    <row r="46" spans="1:10" s="262" customFormat="1" x14ac:dyDescent="0.2">
      <c r="E46" s="22"/>
      <c r="F46" s="22"/>
      <c r="G46" s="307"/>
    </row>
    <row r="47" spans="1:10" s="262" customFormat="1" x14ac:dyDescent="0.2">
      <c r="E47" s="22"/>
      <c r="F47" s="22"/>
      <c r="G47" s="307"/>
    </row>
    <row r="48" spans="1:10" s="262" customFormat="1" x14ac:dyDescent="0.2">
      <c r="E48" s="22"/>
      <c r="F48" s="22"/>
      <c r="G48" s="307"/>
    </row>
    <row r="49" spans="5:7" s="262" customFormat="1" x14ac:dyDescent="0.2">
      <c r="E49" s="22"/>
      <c r="F49" s="22"/>
      <c r="G49" s="307"/>
    </row>
    <row r="50" spans="5:7" s="262" customFormat="1" x14ac:dyDescent="0.2">
      <c r="E50" s="22"/>
      <c r="F50" s="22"/>
      <c r="G50" s="307"/>
    </row>
    <row r="51" spans="5:7" s="262" customFormat="1" x14ac:dyDescent="0.2">
      <c r="E51" s="22"/>
      <c r="F51" s="22"/>
      <c r="G51" s="307"/>
    </row>
    <row r="52" spans="5:7" s="262" customFormat="1" x14ac:dyDescent="0.2">
      <c r="E52" s="22"/>
      <c r="F52" s="22"/>
      <c r="G52" s="307"/>
    </row>
    <row r="53" spans="5:7" s="262" customFormat="1" x14ac:dyDescent="0.2">
      <c r="E53" s="22"/>
      <c r="F53" s="22"/>
      <c r="G53" s="307"/>
    </row>
    <row r="54" spans="5:7" s="262" customFormat="1" x14ac:dyDescent="0.2">
      <c r="E54" s="22"/>
      <c r="F54" s="22"/>
      <c r="G54" s="307"/>
    </row>
    <row r="55" spans="5:7" s="262" customFormat="1" x14ac:dyDescent="0.2">
      <c r="E55" s="22"/>
      <c r="F55" s="22"/>
      <c r="G55" s="307"/>
    </row>
    <row r="56" spans="5:7" s="262" customFormat="1" x14ac:dyDescent="0.2">
      <c r="E56" s="22"/>
      <c r="F56" s="22"/>
      <c r="G56" s="307"/>
    </row>
    <row r="57" spans="5:7" s="262" customFormat="1" x14ac:dyDescent="0.2">
      <c r="E57" s="22"/>
      <c r="F57" s="22"/>
      <c r="G57" s="307"/>
    </row>
    <row r="58" spans="5:7" s="262" customFormat="1" x14ac:dyDescent="0.2">
      <c r="E58" s="22"/>
      <c r="F58" s="22"/>
      <c r="G58" s="307"/>
    </row>
    <row r="59" spans="5:7" s="262" customFormat="1" x14ac:dyDescent="0.2">
      <c r="E59" s="22"/>
      <c r="F59" s="22"/>
      <c r="G59" s="307"/>
    </row>
    <row r="60" spans="5:7" s="262" customFormat="1" x14ac:dyDescent="0.2">
      <c r="E60" s="22"/>
      <c r="F60" s="22"/>
      <c r="G60" s="307"/>
    </row>
    <row r="61" spans="5:7" s="262" customFormat="1" x14ac:dyDescent="0.2">
      <c r="E61" s="22"/>
      <c r="F61" s="22"/>
      <c r="G61" s="307"/>
    </row>
    <row r="62" spans="5:7" s="262" customFormat="1" x14ac:dyDescent="0.2">
      <c r="E62" s="22"/>
      <c r="F62" s="22"/>
      <c r="G62" s="307"/>
    </row>
    <row r="63" spans="5:7" s="262" customFormat="1" x14ac:dyDescent="0.2">
      <c r="E63" s="22"/>
      <c r="F63" s="22"/>
      <c r="G63" s="307"/>
    </row>
    <row r="64" spans="5:7" s="262" customFormat="1" x14ac:dyDescent="0.2">
      <c r="E64" s="22"/>
      <c r="F64" s="22"/>
      <c r="G64" s="307"/>
    </row>
    <row r="65" spans="5:7" s="262" customFormat="1" x14ac:dyDescent="0.2">
      <c r="E65" s="22"/>
      <c r="F65" s="22"/>
      <c r="G65" s="307"/>
    </row>
    <row r="66" spans="5:7" s="262" customFormat="1" x14ac:dyDescent="0.2">
      <c r="E66" s="22"/>
      <c r="F66" s="22"/>
      <c r="G66" s="307"/>
    </row>
    <row r="67" spans="5:7" s="262" customFormat="1" x14ac:dyDescent="0.2">
      <c r="E67" s="22"/>
      <c r="F67" s="22"/>
      <c r="G67" s="307"/>
    </row>
    <row r="68" spans="5:7" s="262" customFormat="1" x14ac:dyDescent="0.2">
      <c r="E68" s="22"/>
      <c r="F68" s="22"/>
      <c r="G68" s="307"/>
    </row>
    <row r="69" spans="5:7" s="262" customFormat="1" x14ac:dyDescent="0.2">
      <c r="E69" s="22"/>
      <c r="F69" s="22"/>
      <c r="G69" s="307"/>
    </row>
    <row r="70" spans="5:7" s="262" customFormat="1" x14ac:dyDescent="0.2">
      <c r="E70" s="22"/>
      <c r="F70" s="22"/>
      <c r="G70" s="307"/>
    </row>
    <row r="71" spans="5:7" s="262" customFormat="1" x14ac:dyDescent="0.2">
      <c r="E71" s="22"/>
      <c r="F71" s="22"/>
      <c r="G71" s="307"/>
    </row>
    <row r="72" spans="5:7" s="262" customFormat="1" x14ac:dyDescent="0.2">
      <c r="E72" s="22"/>
      <c r="F72" s="22"/>
      <c r="G72" s="307"/>
    </row>
    <row r="73" spans="5:7" s="262" customFormat="1" x14ac:dyDescent="0.2">
      <c r="E73" s="22"/>
      <c r="F73" s="22"/>
      <c r="G73" s="307"/>
    </row>
    <row r="74" spans="5:7" s="262" customFormat="1" x14ac:dyDescent="0.2">
      <c r="E74" s="22"/>
      <c r="F74" s="22"/>
      <c r="G74" s="307"/>
    </row>
    <row r="75" spans="5:7" s="262" customFormat="1" x14ac:dyDescent="0.2">
      <c r="E75" s="22"/>
      <c r="F75" s="22"/>
      <c r="G75" s="307"/>
    </row>
    <row r="76" spans="5:7" s="262" customFormat="1" x14ac:dyDescent="0.2">
      <c r="E76" s="22"/>
      <c r="F76" s="22"/>
      <c r="G76" s="307"/>
    </row>
    <row r="77" spans="5:7" s="262" customFormat="1" x14ac:dyDescent="0.2">
      <c r="E77" s="22"/>
      <c r="F77" s="22"/>
      <c r="G77" s="307"/>
    </row>
    <row r="78" spans="5:7" s="262" customFormat="1" x14ac:dyDescent="0.2">
      <c r="E78" s="22"/>
      <c r="F78" s="22"/>
      <c r="G78" s="307"/>
    </row>
    <row r="79" spans="5:7" s="262" customFormat="1" x14ac:dyDescent="0.2">
      <c r="E79" s="22"/>
      <c r="F79" s="22"/>
      <c r="G79" s="307"/>
    </row>
    <row r="80" spans="5:7" s="262" customFormat="1" x14ac:dyDescent="0.2">
      <c r="E80" s="22"/>
      <c r="F80" s="22"/>
      <c r="G80" s="307"/>
    </row>
    <row r="81" spans="5:7" s="262" customFormat="1" x14ac:dyDescent="0.2">
      <c r="E81" s="22"/>
      <c r="F81" s="22"/>
      <c r="G81" s="307"/>
    </row>
    <row r="82" spans="5:7" s="262" customFormat="1" x14ac:dyDescent="0.2">
      <c r="E82" s="22"/>
      <c r="F82" s="22"/>
      <c r="G82" s="307"/>
    </row>
    <row r="83" spans="5:7" s="262" customFormat="1" x14ac:dyDescent="0.2">
      <c r="E83" s="22"/>
      <c r="F83" s="22"/>
      <c r="G83" s="307"/>
    </row>
    <row r="84" spans="5:7" s="262" customFormat="1" x14ac:dyDescent="0.2">
      <c r="E84" s="22"/>
      <c r="F84" s="22"/>
      <c r="G84" s="307"/>
    </row>
    <row r="85" spans="5:7" s="262" customFormat="1" x14ac:dyDescent="0.2">
      <c r="E85" s="22"/>
      <c r="F85" s="22"/>
      <c r="G85" s="307"/>
    </row>
    <row r="86" spans="5:7" s="262" customFormat="1" x14ac:dyDescent="0.2">
      <c r="E86" s="22"/>
      <c r="F86" s="22"/>
      <c r="G86" s="307"/>
    </row>
    <row r="87" spans="5:7" s="262" customFormat="1" x14ac:dyDescent="0.2">
      <c r="E87" s="22"/>
      <c r="F87" s="22"/>
      <c r="G87" s="307"/>
    </row>
    <row r="88" spans="5:7" s="262" customFormat="1" x14ac:dyDescent="0.2">
      <c r="E88" s="22"/>
      <c r="F88" s="22"/>
      <c r="G88" s="307"/>
    </row>
    <row r="89" spans="5:7" s="262" customFormat="1" x14ac:dyDescent="0.2">
      <c r="E89" s="22"/>
      <c r="F89" s="22"/>
      <c r="G89" s="307"/>
    </row>
    <row r="90" spans="5:7" s="262" customFormat="1" x14ac:dyDescent="0.2">
      <c r="E90" s="22"/>
      <c r="F90" s="22"/>
      <c r="G90" s="307"/>
    </row>
    <row r="91" spans="5:7" s="262" customFormat="1" x14ac:dyDescent="0.2">
      <c r="E91" s="22"/>
      <c r="F91" s="22"/>
      <c r="G91" s="307"/>
    </row>
    <row r="92" spans="5:7" s="262" customFormat="1" x14ac:dyDescent="0.2">
      <c r="E92" s="22"/>
      <c r="F92" s="22"/>
      <c r="G92" s="307"/>
    </row>
    <row r="93" spans="5:7" s="262" customFormat="1" x14ac:dyDescent="0.2">
      <c r="E93" s="22"/>
      <c r="F93" s="22"/>
      <c r="G93" s="307"/>
    </row>
    <row r="94" spans="5:7" s="262" customFormat="1" x14ac:dyDescent="0.2">
      <c r="E94" s="22"/>
      <c r="F94" s="22"/>
      <c r="G94" s="307"/>
    </row>
    <row r="95" spans="5:7" s="262" customFormat="1" x14ac:dyDescent="0.2">
      <c r="E95" s="22"/>
      <c r="F95" s="22"/>
      <c r="G95" s="307"/>
    </row>
    <row r="96" spans="5:7" s="262" customFormat="1" x14ac:dyDescent="0.2">
      <c r="E96" s="22"/>
      <c r="F96" s="22"/>
      <c r="G96" s="307"/>
    </row>
    <row r="97" spans="5:7" s="262" customFormat="1" x14ac:dyDescent="0.2">
      <c r="E97" s="22"/>
      <c r="F97" s="22"/>
      <c r="G97" s="307"/>
    </row>
    <row r="98" spans="5:7" s="262" customFormat="1" x14ac:dyDescent="0.2">
      <c r="E98" s="22"/>
      <c r="F98" s="22"/>
      <c r="G98" s="307"/>
    </row>
    <row r="99" spans="5:7" s="262" customFormat="1" x14ac:dyDescent="0.2">
      <c r="E99" s="22"/>
      <c r="F99" s="22"/>
      <c r="G99" s="307"/>
    </row>
    <row r="100" spans="5:7" s="262" customFormat="1" x14ac:dyDescent="0.2">
      <c r="E100" s="22"/>
      <c r="F100" s="22"/>
      <c r="G100" s="307"/>
    </row>
    <row r="101" spans="5:7" s="262" customFormat="1" x14ac:dyDescent="0.2">
      <c r="E101" s="22"/>
      <c r="F101" s="22"/>
      <c r="G101" s="307"/>
    </row>
    <row r="102" spans="5:7" s="262" customFormat="1" x14ac:dyDescent="0.2">
      <c r="E102" s="22"/>
      <c r="F102" s="22"/>
      <c r="G102" s="307"/>
    </row>
    <row r="103" spans="5:7" s="262" customFormat="1" x14ac:dyDescent="0.2">
      <c r="E103" s="22"/>
      <c r="F103" s="22"/>
      <c r="G103" s="307"/>
    </row>
    <row r="104" spans="5:7" s="262" customFormat="1" x14ac:dyDescent="0.2">
      <c r="E104" s="22"/>
      <c r="F104" s="22"/>
      <c r="G104" s="307"/>
    </row>
    <row r="105" spans="5:7" s="262" customFormat="1" x14ac:dyDescent="0.2">
      <c r="E105" s="22"/>
      <c r="F105" s="22"/>
      <c r="G105" s="307"/>
    </row>
    <row r="106" spans="5:7" s="262" customFormat="1" x14ac:dyDescent="0.2">
      <c r="E106" s="22"/>
      <c r="F106" s="22"/>
      <c r="G106" s="307"/>
    </row>
    <row r="107" spans="5:7" s="262" customFormat="1" x14ac:dyDescent="0.2">
      <c r="E107" s="22"/>
      <c r="F107" s="22"/>
      <c r="G107" s="307"/>
    </row>
    <row r="108" spans="5:7" s="262" customFormat="1" x14ac:dyDescent="0.2">
      <c r="E108" s="22"/>
      <c r="F108" s="22"/>
      <c r="G108" s="307"/>
    </row>
    <row r="109" spans="5:7" s="262" customFormat="1" x14ac:dyDescent="0.2">
      <c r="E109" s="22"/>
      <c r="F109" s="22"/>
      <c r="G109" s="307"/>
    </row>
    <row r="110" spans="5:7" s="262" customFormat="1" x14ac:dyDescent="0.2">
      <c r="E110" s="22"/>
      <c r="F110" s="22"/>
      <c r="G110" s="307"/>
    </row>
    <row r="111" spans="5:7" s="262" customFormat="1" x14ac:dyDescent="0.2">
      <c r="E111" s="22"/>
      <c r="F111" s="22"/>
      <c r="G111" s="307"/>
    </row>
    <row r="112" spans="5:7" s="262" customFormat="1" x14ac:dyDescent="0.2">
      <c r="E112" s="22"/>
      <c r="F112" s="22"/>
      <c r="G112" s="307"/>
    </row>
    <row r="113" spans="5:7" s="262" customFormat="1" x14ac:dyDescent="0.2">
      <c r="E113" s="22"/>
      <c r="F113" s="22"/>
      <c r="G113" s="307"/>
    </row>
    <row r="114" spans="5:7" s="262" customFormat="1" x14ac:dyDescent="0.2">
      <c r="E114" s="22"/>
      <c r="F114" s="22"/>
      <c r="G114" s="307"/>
    </row>
    <row r="115" spans="5:7" s="262" customFormat="1" x14ac:dyDescent="0.2">
      <c r="E115" s="22"/>
      <c r="F115" s="22"/>
      <c r="G115" s="307"/>
    </row>
    <row r="116" spans="5:7" s="262" customFormat="1" x14ac:dyDescent="0.2">
      <c r="E116" s="22"/>
      <c r="F116" s="22"/>
      <c r="G116" s="307"/>
    </row>
    <row r="117" spans="5:7" s="262" customFormat="1" x14ac:dyDescent="0.2">
      <c r="E117" s="22"/>
      <c r="F117" s="22"/>
      <c r="G117" s="307"/>
    </row>
    <row r="118" spans="5:7" s="262" customFormat="1" x14ac:dyDescent="0.2">
      <c r="E118" s="22"/>
      <c r="F118" s="22"/>
      <c r="G118" s="307"/>
    </row>
    <row r="119" spans="5:7" s="262" customFormat="1" x14ac:dyDescent="0.2">
      <c r="E119" s="22"/>
      <c r="F119" s="22"/>
      <c r="G119" s="307"/>
    </row>
    <row r="120" spans="5:7" s="262" customFormat="1" x14ac:dyDescent="0.2">
      <c r="E120" s="22"/>
      <c r="F120" s="22"/>
      <c r="G120" s="307"/>
    </row>
    <row r="121" spans="5:7" s="262" customFormat="1" x14ac:dyDescent="0.2">
      <c r="E121" s="22"/>
      <c r="F121" s="22"/>
      <c r="G121" s="307"/>
    </row>
    <row r="122" spans="5:7" s="262" customFormat="1" x14ac:dyDescent="0.2">
      <c r="E122" s="22"/>
      <c r="F122" s="22"/>
      <c r="G122" s="307"/>
    </row>
    <row r="123" spans="5:7" s="262" customFormat="1" x14ac:dyDescent="0.2">
      <c r="E123" s="22"/>
      <c r="F123" s="22"/>
      <c r="G123" s="307"/>
    </row>
    <row r="124" spans="5:7" s="262" customFormat="1" x14ac:dyDescent="0.2">
      <c r="E124" s="22"/>
      <c r="F124" s="22"/>
      <c r="G124" s="307"/>
    </row>
    <row r="125" spans="5:7" s="262" customFormat="1" x14ac:dyDescent="0.2">
      <c r="E125" s="22"/>
      <c r="F125" s="22"/>
      <c r="G125" s="307"/>
    </row>
    <row r="126" spans="5:7" s="262" customFormat="1" x14ac:dyDescent="0.2">
      <c r="E126" s="22"/>
      <c r="F126" s="22"/>
      <c r="G126" s="307"/>
    </row>
    <row r="127" spans="5:7" s="262" customFormat="1" x14ac:dyDescent="0.2">
      <c r="E127" s="22"/>
      <c r="F127" s="22"/>
      <c r="G127" s="307"/>
    </row>
    <row r="128" spans="5:7" s="262" customFormat="1" x14ac:dyDescent="0.2">
      <c r="E128" s="22"/>
      <c r="F128" s="22"/>
      <c r="G128" s="307"/>
    </row>
    <row r="129" spans="5:7" s="262" customFormat="1" x14ac:dyDescent="0.2">
      <c r="E129" s="22"/>
      <c r="F129" s="22"/>
      <c r="G129" s="307"/>
    </row>
    <row r="130" spans="5:7" s="262" customFormat="1" x14ac:dyDescent="0.2">
      <c r="E130" s="22"/>
      <c r="F130" s="22"/>
      <c r="G130" s="307"/>
    </row>
    <row r="131" spans="5:7" s="262" customFormat="1" x14ac:dyDescent="0.2">
      <c r="E131" s="22"/>
      <c r="F131" s="22"/>
      <c r="G131" s="307"/>
    </row>
    <row r="132" spans="5:7" s="262" customFormat="1" x14ac:dyDescent="0.2">
      <c r="E132" s="22"/>
      <c r="F132" s="22"/>
      <c r="G132" s="307"/>
    </row>
  </sheetData>
  <sheetProtection algorithmName="SHA-512" hashValue="HcOxLkMQ+Cd+DWK3D96ztUDZAltV0IDy2B0hsnBkJQwOEY5daWtlnykAcs7MqMhicyXSGpG2wB5hEHh0xKP9IQ==" saltValue="4rOmq2eRRPEeSaTW3tvujg==" spinCount="100000" sheet="1" objects="1" scenarios="1" selectLockedCells="1"/>
  <mergeCells count="56">
    <mergeCell ref="A41:J41"/>
    <mergeCell ref="B32:C32"/>
    <mergeCell ref="H32:J32"/>
    <mergeCell ref="A33:C33"/>
    <mergeCell ref="H33:J33"/>
    <mergeCell ref="A34:C34"/>
    <mergeCell ref="H34:J34"/>
    <mergeCell ref="A35:C35"/>
    <mergeCell ref="H35:J35"/>
    <mergeCell ref="H36:J36"/>
    <mergeCell ref="H37:I37"/>
    <mergeCell ref="A38:C38"/>
    <mergeCell ref="B31:C31"/>
    <mergeCell ref="H31:J31"/>
    <mergeCell ref="A24:J24"/>
    <mergeCell ref="H25:J25"/>
    <mergeCell ref="B26:C26"/>
    <mergeCell ref="H26:J26"/>
    <mergeCell ref="B27:C27"/>
    <mergeCell ref="H27:J27"/>
    <mergeCell ref="B28:C28"/>
    <mergeCell ref="H28:J28"/>
    <mergeCell ref="H29:J29"/>
    <mergeCell ref="B30:C30"/>
    <mergeCell ref="H30:J30"/>
    <mergeCell ref="A21:C21"/>
    <mergeCell ref="D21:D23"/>
    <mergeCell ref="H21:J21"/>
    <mergeCell ref="A22:C22"/>
    <mergeCell ref="H22:J22"/>
    <mergeCell ref="A23:C23"/>
    <mergeCell ref="H23:J23"/>
    <mergeCell ref="A18:C18"/>
    <mergeCell ref="H18:J18"/>
    <mergeCell ref="A19:C19"/>
    <mergeCell ref="H19:J19"/>
    <mergeCell ref="A20:C20"/>
    <mergeCell ref="H20:J20"/>
    <mergeCell ref="A15:C15"/>
    <mergeCell ref="H15:J15"/>
    <mergeCell ref="A16:C16"/>
    <mergeCell ref="H16:J16"/>
    <mergeCell ref="A17:C17"/>
    <mergeCell ref="H17:J17"/>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52" priority="5">
      <formula>LEN(TRIM(C5))=0</formula>
    </cfRule>
  </conditionalFormatting>
  <conditionalFormatting sqref="I9">
    <cfRule type="cellIs" dxfId="151" priority="1" operator="equal">
      <formula>"Whistle"</formula>
    </cfRule>
    <cfRule type="cellIs" dxfId="150" priority="2" operator="equal">
      <formula>"Voice"</formula>
    </cfRule>
  </conditionalFormatting>
  <conditionalFormatting sqref="E21:F23">
    <cfRule type="containsBlanks" dxfId="149" priority="6">
      <formula>LEN(TRIM(E21))=0</formula>
    </cfRule>
  </conditionalFormatting>
  <conditionalFormatting sqref="C10:E10">
    <cfRule type="cellIs" dxfId="148" priority="3" operator="equal">
      <formula>"Female"</formula>
    </cfRule>
    <cfRule type="cellIs" dxfId="147" priority="4" operator="equal">
      <formula>"Male"</formula>
    </cfRule>
  </conditionalFormatting>
  <dataValidations disablePrompts="1" count="2">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 right="0.2" top="0.17" bottom="0.28000000000000003" header="0.11"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BM132"/>
  <sheetViews>
    <sheetView view="pageLayout" topLeftCell="A31" zoomScale="150" zoomScalePageLayoutView="150" workbookViewId="0">
      <selection activeCell="H33" sqref="H33:J33"/>
    </sheetView>
  </sheetViews>
  <sheetFormatPr defaultColWidth="9.140625" defaultRowHeight="12.75" x14ac:dyDescent="0.2"/>
  <cols>
    <col min="1" max="1" width="2.42578125" style="1" customWidth="1"/>
    <col min="2" max="2" width="9.140625" style="1" customWidth="1"/>
    <col min="3" max="3" width="10.28515625" style="1" customWidth="1"/>
    <col min="4" max="4" width="7.85546875" style="1" customWidth="1"/>
    <col min="5" max="5" width="8.7109375" style="321" customWidth="1"/>
    <col min="6" max="6" width="8.5703125" style="14" customWidth="1"/>
    <col min="7" max="7" width="8.28515625" style="315" customWidth="1"/>
    <col min="8" max="8" width="6" style="1" customWidth="1"/>
    <col min="9" max="9" width="20.85546875" style="1" customWidth="1"/>
    <col min="10" max="10" width="8.28515625" style="1" customWidth="1"/>
    <col min="11" max="65" width="9.140625" style="262"/>
    <col min="66" max="16384" width="9.140625" style="1"/>
  </cols>
  <sheetData>
    <row r="1" spans="1:65" ht="30.75" customHeight="1" x14ac:dyDescent="0.2">
      <c r="A1" s="16"/>
      <c r="B1" s="354" t="s">
        <v>61</v>
      </c>
      <c r="C1" s="354"/>
      <c r="D1" s="354"/>
      <c r="E1" s="354"/>
      <c r="F1" s="354"/>
      <c r="G1" s="354"/>
      <c r="H1" s="354"/>
      <c r="I1" s="354"/>
      <c r="J1" s="382"/>
    </row>
    <row r="2" spans="1:65" ht="23.1" customHeight="1" x14ac:dyDescent="0.2">
      <c r="A2" s="15"/>
      <c r="B2" s="362" t="s">
        <v>28</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2"/>
      <c r="G3" s="307"/>
      <c r="H3" s="262" t="str">
        <f>CONCATENATE("Date: ",Info!$B$4)</f>
        <v xml:space="preserve">Date: </v>
      </c>
      <c r="I3" s="3"/>
      <c r="J3" s="4"/>
    </row>
    <row r="4" spans="1:65" x14ac:dyDescent="0.2">
      <c r="A4" s="366"/>
      <c r="B4" s="367"/>
      <c r="C4" s="367"/>
      <c r="D4" s="262"/>
      <c r="E4" s="316"/>
      <c r="F4" s="22"/>
      <c r="G4" s="307"/>
      <c r="H4" s="262"/>
      <c r="I4" s="262"/>
      <c r="J4" s="4"/>
    </row>
    <row r="5" spans="1:65" x14ac:dyDescent="0.2">
      <c r="A5" s="261" t="s">
        <v>21</v>
      </c>
      <c r="B5" s="262"/>
      <c r="C5" s="418"/>
      <c r="D5" s="418"/>
      <c r="E5" s="418"/>
      <c r="F5" s="22"/>
      <c r="G5" s="307" t="s">
        <v>24</v>
      </c>
      <c r="H5" s="262"/>
      <c r="I5" s="265"/>
      <c r="J5" s="4"/>
    </row>
    <row r="6" spans="1:65" x14ac:dyDescent="0.2">
      <c r="A6" s="261" t="s">
        <v>22</v>
      </c>
      <c r="B6" s="262"/>
      <c r="C6" s="418"/>
      <c r="D6" s="418"/>
      <c r="E6" s="418"/>
      <c r="F6" s="22"/>
      <c r="G6" s="307" t="s">
        <v>25</v>
      </c>
      <c r="H6" s="262"/>
      <c r="I6" s="265"/>
      <c r="J6" s="4"/>
    </row>
    <row r="7" spans="1:65" x14ac:dyDescent="0.2">
      <c r="A7" s="261" t="s">
        <v>31</v>
      </c>
      <c r="B7" s="262"/>
      <c r="C7" s="418"/>
      <c r="D7" s="418"/>
      <c r="E7" s="418"/>
      <c r="F7" s="22"/>
      <c r="G7" s="307" t="s">
        <v>34</v>
      </c>
      <c r="H7" s="262"/>
      <c r="I7" s="265"/>
      <c r="J7" s="4"/>
    </row>
    <row r="8" spans="1:65" x14ac:dyDescent="0.2">
      <c r="A8" s="261" t="s">
        <v>32</v>
      </c>
      <c r="B8" s="262"/>
      <c r="C8" s="419"/>
      <c r="D8" s="419"/>
      <c r="E8" s="419"/>
      <c r="F8" s="22"/>
      <c r="G8" s="307" t="s">
        <v>23</v>
      </c>
      <c r="H8" s="262"/>
      <c r="I8" s="265"/>
      <c r="J8" s="4"/>
    </row>
    <row r="9" spans="1:65" x14ac:dyDescent="0.2">
      <c r="A9" s="261" t="s">
        <v>33</v>
      </c>
      <c r="B9" s="262"/>
      <c r="C9" s="420"/>
      <c r="D9" s="420"/>
      <c r="E9" s="420"/>
      <c r="F9" s="22"/>
      <c r="G9" s="307" t="s">
        <v>16</v>
      </c>
      <c r="H9" s="262"/>
      <c r="I9" s="266"/>
      <c r="J9" s="4"/>
    </row>
    <row r="10" spans="1:65" x14ac:dyDescent="0.2">
      <c r="A10" s="261" t="s">
        <v>42</v>
      </c>
      <c r="B10" s="262"/>
      <c r="C10" s="421"/>
      <c r="D10" s="421"/>
      <c r="E10" s="421"/>
      <c r="F10" s="22"/>
      <c r="G10" s="307"/>
      <c r="H10" s="262"/>
      <c r="I10" s="262"/>
      <c r="J10" s="4"/>
    </row>
    <row r="11" spans="1:65" x14ac:dyDescent="0.2">
      <c r="A11" s="261"/>
      <c r="B11" s="262"/>
      <c r="C11" s="22"/>
      <c r="D11" s="262"/>
      <c r="E11" s="307"/>
      <c r="F11" s="262"/>
      <c r="G11" s="307"/>
      <c r="H11" s="262"/>
      <c r="I11" s="262"/>
      <c r="J11" s="4"/>
      <c r="BK11" s="1"/>
      <c r="BL11" s="1"/>
      <c r="BM11" s="1"/>
    </row>
    <row r="12" spans="1:65" x14ac:dyDescent="0.2">
      <c r="A12" s="261"/>
      <c r="B12" s="262"/>
      <c r="C12" s="22"/>
      <c r="D12" s="262"/>
      <c r="E12" s="307"/>
      <c r="F12" s="262"/>
      <c r="G12" s="307"/>
      <c r="H12" s="262"/>
      <c r="I12" s="262"/>
      <c r="J12" s="4"/>
      <c r="BK12" s="1"/>
      <c r="BL12" s="1"/>
      <c r="BM12" s="1"/>
    </row>
    <row r="13" spans="1:65" s="8" customFormat="1" x14ac:dyDescent="0.2">
      <c r="A13" s="422"/>
      <c r="B13" s="423"/>
      <c r="C13" s="423"/>
      <c r="D13" s="267"/>
      <c r="E13" s="317"/>
      <c r="F13" s="43"/>
      <c r="G13" s="308"/>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8" customFormat="1" ht="24" customHeight="1" x14ac:dyDescent="0.2">
      <c r="A14" s="627" t="s">
        <v>26</v>
      </c>
      <c r="B14" s="628"/>
      <c r="C14" s="628"/>
      <c r="D14" s="141" t="s">
        <v>0</v>
      </c>
      <c r="E14" s="318" t="s">
        <v>63</v>
      </c>
      <c r="F14" s="143" t="s">
        <v>62</v>
      </c>
      <c r="G14" s="309" t="s">
        <v>27</v>
      </c>
      <c r="H14" s="274" t="s">
        <v>2</v>
      </c>
      <c r="I14" s="274"/>
      <c r="J14" s="145"/>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row>
    <row r="15" spans="1:65" ht="15.95" customHeight="1" x14ac:dyDescent="0.2">
      <c r="A15" s="625" t="s">
        <v>9</v>
      </c>
      <c r="B15" s="626"/>
      <c r="C15" s="626"/>
      <c r="D15" s="37">
        <v>6</v>
      </c>
      <c r="E15" s="310"/>
      <c r="F15" s="38"/>
      <c r="G15" s="310"/>
      <c r="H15" s="602"/>
      <c r="I15" s="602"/>
      <c r="J15" s="603"/>
    </row>
    <row r="16" spans="1:65" ht="15.95" customHeight="1" x14ac:dyDescent="0.2">
      <c r="A16" s="599" t="s">
        <v>55</v>
      </c>
      <c r="B16" s="433"/>
      <c r="C16" s="433"/>
      <c r="D16" s="37">
        <v>10</v>
      </c>
      <c r="E16" s="310"/>
      <c r="F16" s="38"/>
      <c r="G16" s="310"/>
      <c r="H16" s="602"/>
      <c r="I16" s="602"/>
      <c r="J16" s="603"/>
    </row>
    <row r="17" spans="1:65" ht="15.95" customHeight="1" x14ac:dyDescent="0.2">
      <c r="A17" s="625" t="s">
        <v>56</v>
      </c>
      <c r="B17" s="626"/>
      <c r="C17" s="626"/>
      <c r="D17" s="37">
        <v>5</v>
      </c>
      <c r="E17" s="310"/>
      <c r="F17" s="38"/>
      <c r="G17" s="310"/>
      <c r="H17" s="602"/>
      <c r="I17" s="602"/>
      <c r="J17" s="603"/>
    </row>
    <row r="18" spans="1:65" ht="15.95" customHeight="1" x14ac:dyDescent="0.2">
      <c r="A18" s="625" t="s">
        <v>10</v>
      </c>
      <c r="B18" s="626"/>
      <c r="C18" s="626"/>
      <c r="D18" s="37">
        <v>12</v>
      </c>
      <c r="E18" s="310"/>
      <c r="F18" s="38"/>
      <c r="G18" s="310"/>
      <c r="H18" s="602"/>
      <c r="I18" s="602"/>
      <c r="J18" s="603"/>
    </row>
    <row r="19" spans="1:65" ht="15.95" customHeight="1" x14ac:dyDescent="0.2">
      <c r="A19" s="625" t="s">
        <v>11</v>
      </c>
      <c r="B19" s="626"/>
      <c r="C19" s="626"/>
      <c r="D19" s="37">
        <v>12</v>
      </c>
      <c r="E19" s="310"/>
      <c r="F19" s="38"/>
      <c r="G19" s="310"/>
      <c r="H19" s="602"/>
      <c r="I19" s="602"/>
      <c r="J19" s="603"/>
    </row>
    <row r="20" spans="1:65" ht="15.95" customHeight="1" x14ac:dyDescent="0.2">
      <c r="A20" s="625" t="s">
        <v>12</v>
      </c>
      <c r="B20" s="626"/>
      <c r="C20" s="626"/>
      <c r="D20" s="37">
        <v>10</v>
      </c>
      <c r="E20" s="310"/>
      <c r="F20" s="38"/>
      <c r="G20" s="310"/>
      <c r="H20" s="602"/>
      <c r="I20" s="602"/>
      <c r="J20" s="603"/>
    </row>
    <row r="21" spans="1:65" ht="15.95" customHeight="1" x14ac:dyDescent="0.2">
      <c r="A21" s="599" t="s">
        <v>75</v>
      </c>
      <c r="B21" s="433"/>
      <c r="C21" s="433"/>
      <c r="D21" s="619">
        <v>15</v>
      </c>
      <c r="E21" s="310"/>
      <c r="F21" s="257"/>
      <c r="G21" s="310"/>
      <c r="H21" s="602"/>
      <c r="I21" s="602"/>
      <c r="J21" s="603"/>
    </row>
    <row r="22" spans="1:65" ht="15.95" customHeight="1" x14ac:dyDescent="0.2">
      <c r="A22" s="599" t="s">
        <v>74</v>
      </c>
      <c r="B22" s="433"/>
      <c r="C22" s="433"/>
      <c r="D22" s="620"/>
      <c r="E22" s="310"/>
      <c r="F22" s="38"/>
      <c r="G22" s="310"/>
      <c r="H22" s="602"/>
      <c r="I22" s="602"/>
      <c r="J22" s="603"/>
    </row>
    <row r="23" spans="1:65" ht="15.95" customHeight="1" x14ac:dyDescent="0.2">
      <c r="A23" s="617" t="s">
        <v>73</v>
      </c>
      <c r="B23" s="618"/>
      <c r="C23" s="618"/>
      <c r="D23" s="621"/>
      <c r="E23" s="310"/>
      <c r="F23" s="38"/>
      <c r="G23" s="310"/>
      <c r="H23" s="602"/>
      <c r="I23" s="602"/>
      <c r="J23" s="603"/>
    </row>
    <row r="24" spans="1:65" s="11" customFormat="1" ht="15.95" customHeight="1" x14ac:dyDescent="0.25">
      <c r="A24" s="622" t="s">
        <v>65</v>
      </c>
      <c r="B24" s="623"/>
      <c r="C24" s="623"/>
      <c r="D24" s="623"/>
      <c r="E24" s="623"/>
      <c r="F24" s="623"/>
      <c r="G24" s="623"/>
      <c r="H24" s="623"/>
      <c r="I24" s="623"/>
      <c r="J24" s="624"/>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row>
    <row r="25" spans="1:65" ht="15.95" customHeight="1" x14ac:dyDescent="0.2">
      <c r="A25" s="28" t="s">
        <v>13</v>
      </c>
      <c r="B25" s="29"/>
      <c r="C25" s="30"/>
      <c r="D25" s="93" t="s">
        <v>43</v>
      </c>
      <c r="E25" s="311"/>
      <c r="F25" s="49"/>
      <c r="G25" s="311"/>
      <c r="H25" s="613"/>
      <c r="I25" s="613"/>
      <c r="J25" s="614"/>
    </row>
    <row r="26" spans="1:65" ht="15.95" customHeight="1" x14ac:dyDescent="0.2">
      <c r="A26" s="31"/>
      <c r="B26" s="615" t="s">
        <v>14</v>
      </c>
      <c r="C26" s="616"/>
      <c r="D26" s="40">
        <v>10</v>
      </c>
      <c r="E26" s="319"/>
      <c r="F26" s="258"/>
      <c r="G26" s="310"/>
      <c r="H26" s="602"/>
      <c r="I26" s="602"/>
      <c r="J26" s="603"/>
    </row>
    <row r="27" spans="1:65" ht="15.95" customHeight="1" x14ac:dyDescent="0.2">
      <c r="A27" s="31"/>
      <c r="B27" s="615" t="s">
        <v>15</v>
      </c>
      <c r="C27" s="616"/>
      <c r="D27" s="40">
        <v>30</v>
      </c>
      <c r="E27" s="319"/>
      <c r="F27" s="258"/>
      <c r="G27" s="310"/>
      <c r="H27" s="602"/>
      <c r="I27" s="602"/>
      <c r="J27" s="603"/>
    </row>
    <row r="28" spans="1:65" ht="15.95" customHeight="1" x14ac:dyDescent="0.2">
      <c r="A28" s="31"/>
      <c r="B28" s="600" t="s">
        <v>16</v>
      </c>
      <c r="C28" s="601"/>
      <c r="D28" s="40">
        <v>10</v>
      </c>
      <c r="E28" s="310"/>
      <c r="F28" s="38"/>
      <c r="G28" s="310"/>
      <c r="H28" s="602"/>
      <c r="I28" s="602"/>
      <c r="J28" s="603"/>
    </row>
    <row r="29" spans="1:65" ht="15.95" customHeight="1" x14ac:dyDescent="0.2">
      <c r="A29" s="33" t="s">
        <v>17</v>
      </c>
      <c r="B29" s="34"/>
      <c r="C29" s="35"/>
      <c r="D29" s="40" t="s">
        <v>43</v>
      </c>
      <c r="E29" s="311"/>
      <c r="F29" s="49"/>
      <c r="G29" s="311"/>
      <c r="H29" s="613"/>
      <c r="I29" s="613"/>
      <c r="J29" s="614"/>
    </row>
    <row r="30" spans="1:65" ht="15.95" customHeight="1" x14ac:dyDescent="0.2">
      <c r="A30" s="31"/>
      <c r="B30" s="615" t="s">
        <v>14</v>
      </c>
      <c r="C30" s="616"/>
      <c r="D30" s="40">
        <v>10</v>
      </c>
      <c r="E30" s="310"/>
      <c r="F30" s="38"/>
      <c r="G30" s="310"/>
      <c r="H30" s="602"/>
      <c r="I30" s="602"/>
      <c r="J30" s="603"/>
    </row>
    <row r="31" spans="1:65" ht="15.95" customHeight="1" x14ac:dyDescent="0.2">
      <c r="A31" s="31"/>
      <c r="B31" s="615" t="s">
        <v>15</v>
      </c>
      <c r="C31" s="616"/>
      <c r="D31" s="40">
        <v>30</v>
      </c>
      <c r="E31" s="310"/>
      <c r="F31" s="38"/>
      <c r="G31" s="310"/>
      <c r="H31" s="602"/>
      <c r="I31" s="602"/>
      <c r="J31" s="603"/>
    </row>
    <row r="32" spans="1:65" s="262" customFormat="1" ht="15.95" customHeight="1" x14ac:dyDescent="0.2">
      <c r="A32" s="31"/>
      <c r="B32" s="600" t="s">
        <v>16</v>
      </c>
      <c r="C32" s="601"/>
      <c r="D32" s="40">
        <v>10</v>
      </c>
      <c r="E32" s="310"/>
      <c r="F32" s="38"/>
      <c r="G32" s="310"/>
      <c r="H32" s="602"/>
      <c r="I32" s="602"/>
      <c r="J32" s="603"/>
    </row>
    <row r="33" spans="1:10" s="262" customFormat="1" ht="15.95" customHeight="1" x14ac:dyDescent="0.2">
      <c r="A33" s="604" t="s">
        <v>76</v>
      </c>
      <c r="B33" s="605"/>
      <c r="C33" s="606"/>
      <c r="D33" s="40">
        <v>30</v>
      </c>
      <c r="E33" s="310" t="s">
        <v>158</v>
      </c>
      <c r="F33" s="38" t="s">
        <v>158</v>
      </c>
      <c r="G33" s="310" t="s">
        <v>158</v>
      </c>
      <c r="H33" s="602"/>
      <c r="I33" s="602"/>
      <c r="J33" s="603"/>
    </row>
    <row r="34" spans="1:10" s="262" customFormat="1" ht="14.1" customHeight="1" x14ac:dyDescent="0.2">
      <c r="A34" s="607" t="s">
        <v>39</v>
      </c>
      <c r="B34" s="608"/>
      <c r="C34" s="609"/>
      <c r="D34" s="10">
        <v>200</v>
      </c>
      <c r="E34" s="312">
        <f>SUM(E15:E33)</f>
        <v>0</v>
      </c>
      <c r="F34" s="108">
        <f>SUM(F15:F33)</f>
        <v>0</v>
      </c>
      <c r="G34" s="312">
        <f>SUM(G15:G33)</f>
        <v>0</v>
      </c>
      <c r="H34" s="610"/>
      <c r="I34" s="611"/>
      <c r="J34" s="612"/>
    </row>
    <row r="35" spans="1:10" s="262" customFormat="1" ht="15.75" x14ac:dyDescent="0.2">
      <c r="A35" s="572" t="s">
        <v>20</v>
      </c>
      <c r="B35" s="573"/>
      <c r="C35" s="573"/>
      <c r="D35" s="139"/>
      <c r="E35" s="320">
        <f>SUM(E15:E33)-SUM(G15:G33)</f>
        <v>0</v>
      </c>
      <c r="F35" s="139"/>
      <c r="G35" s="313"/>
      <c r="H35" s="574" t="str">
        <f>IF(E35&gt;=160,"Qualified","Not qualified")</f>
        <v>Not qualified</v>
      </c>
      <c r="I35" s="574"/>
      <c r="J35" s="575"/>
    </row>
    <row r="36" spans="1:10" s="262" customFormat="1" x14ac:dyDescent="0.2">
      <c r="A36" s="261"/>
      <c r="D36" s="22"/>
      <c r="E36" s="316"/>
      <c r="F36" s="22"/>
      <c r="G36" s="307"/>
      <c r="H36" s="580"/>
      <c r="I36" s="580"/>
      <c r="J36" s="581"/>
    </row>
    <row r="37" spans="1:10" s="262" customFormat="1" ht="59.1" customHeight="1" x14ac:dyDescent="0.2">
      <c r="A37" s="23"/>
      <c r="B37" s="24"/>
      <c r="C37" s="24"/>
      <c r="D37" s="24"/>
      <c r="E37" s="316"/>
      <c r="F37" s="22"/>
      <c r="G37" s="314"/>
      <c r="H37" s="463"/>
      <c r="I37" s="463"/>
      <c r="J37" s="4"/>
    </row>
    <row r="38" spans="1:10" s="262" customFormat="1" x14ac:dyDescent="0.2">
      <c r="A38" s="576" t="str">
        <f>CONCATENATE("Judge: ",Info!$C$7)</f>
        <v xml:space="preserve">Judge: </v>
      </c>
      <c r="B38" s="461"/>
      <c r="C38" s="461"/>
      <c r="E38" s="316"/>
      <c r="F38" s="22"/>
      <c r="G38" s="307" t="str">
        <f>CONCATENATE("Decoys: ",Info!$C$8)</f>
        <v xml:space="preserve">Decoys: </v>
      </c>
      <c r="J38" s="4"/>
    </row>
    <row r="39" spans="1:10" s="262" customFormat="1" ht="6" customHeight="1" x14ac:dyDescent="0.2">
      <c r="A39" s="261"/>
      <c r="E39" s="316"/>
      <c r="F39" s="22"/>
      <c r="G39" s="307"/>
      <c r="J39" s="4"/>
    </row>
    <row r="40" spans="1:10" s="262" customFormat="1" ht="36.950000000000003" customHeight="1" x14ac:dyDescent="0.2">
      <c r="A40" s="261" t="str">
        <f>CONCATENATE("Trial secretary: ",Info!$C$9)</f>
        <v xml:space="preserve">Trial secretary: </v>
      </c>
      <c r="E40" s="316"/>
      <c r="F40" s="22"/>
      <c r="G40" s="307"/>
      <c r="J40" s="4"/>
    </row>
    <row r="41" spans="1:10" s="262" customFormat="1" ht="13.5" thickBot="1" x14ac:dyDescent="0.25">
      <c r="A41" s="577" t="s">
        <v>41</v>
      </c>
      <c r="B41" s="578"/>
      <c r="C41" s="578"/>
      <c r="D41" s="578"/>
      <c r="E41" s="578"/>
      <c r="F41" s="578"/>
      <c r="G41" s="578"/>
      <c r="H41" s="578"/>
      <c r="I41" s="578"/>
      <c r="J41" s="579"/>
    </row>
    <row r="42" spans="1:10" s="262" customFormat="1" x14ac:dyDescent="0.2">
      <c r="E42" s="316"/>
      <c r="F42" s="22"/>
      <c r="G42" s="307"/>
    </row>
    <row r="43" spans="1:10" s="262" customFormat="1" x14ac:dyDescent="0.2">
      <c r="E43" s="316"/>
      <c r="F43" s="22"/>
      <c r="G43" s="307"/>
    </row>
    <row r="44" spans="1:10" s="262" customFormat="1" x14ac:dyDescent="0.2">
      <c r="E44" s="316"/>
      <c r="F44" s="22"/>
      <c r="G44" s="307"/>
    </row>
    <row r="45" spans="1:10" s="262" customFormat="1" x14ac:dyDescent="0.2">
      <c r="E45" s="316"/>
      <c r="F45" s="22"/>
      <c r="G45" s="307"/>
    </row>
    <row r="46" spans="1:10" s="262" customFormat="1" x14ac:dyDescent="0.2">
      <c r="E46" s="316"/>
      <c r="F46" s="22"/>
      <c r="G46" s="307"/>
    </row>
    <row r="47" spans="1:10" s="262" customFormat="1" x14ac:dyDescent="0.2">
      <c r="E47" s="316"/>
      <c r="F47" s="22"/>
      <c r="G47" s="307"/>
    </row>
    <row r="48" spans="1:10" s="262" customFormat="1" x14ac:dyDescent="0.2">
      <c r="E48" s="316"/>
      <c r="F48" s="22"/>
      <c r="G48" s="307"/>
    </row>
    <row r="49" spans="5:7" s="262" customFormat="1" x14ac:dyDescent="0.2">
      <c r="E49" s="316"/>
      <c r="F49" s="22"/>
      <c r="G49" s="307"/>
    </row>
    <row r="50" spans="5:7" s="262" customFormat="1" x14ac:dyDescent="0.2">
      <c r="E50" s="316"/>
      <c r="F50" s="22"/>
      <c r="G50" s="307"/>
    </row>
    <row r="51" spans="5:7" s="262" customFormat="1" x14ac:dyDescent="0.2">
      <c r="E51" s="316"/>
      <c r="F51" s="22"/>
      <c r="G51" s="307"/>
    </row>
    <row r="52" spans="5:7" s="262" customFormat="1" x14ac:dyDescent="0.2">
      <c r="E52" s="316"/>
      <c r="F52" s="22"/>
      <c r="G52" s="307"/>
    </row>
    <row r="53" spans="5:7" s="262" customFormat="1" x14ac:dyDescent="0.2">
      <c r="E53" s="316"/>
      <c r="F53" s="22"/>
      <c r="G53" s="307"/>
    </row>
    <row r="54" spans="5:7" s="262" customFormat="1" x14ac:dyDescent="0.2">
      <c r="E54" s="316"/>
      <c r="F54" s="22"/>
      <c r="G54" s="307"/>
    </row>
    <row r="55" spans="5:7" s="262" customFormat="1" x14ac:dyDescent="0.2">
      <c r="E55" s="316"/>
      <c r="F55" s="22"/>
      <c r="G55" s="307"/>
    </row>
    <row r="56" spans="5:7" s="262" customFormat="1" x14ac:dyDescent="0.2">
      <c r="E56" s="316"/>
      <c r="F56" s="22"/>
      <c r="G56" s="307"/>
    </row>
    <row r="57" spans="5:7" s="262" customFormat="1" x14ac:dyDescent="0.2">
      <c r="E57" s="316"/>
      <c r="F57" s="22"/>
      <c r="G57" s="307"/>
    </row>
    <row r="58" spans="5:7" s="262" customFormat="1" x14ac:dyDescent="0.2">
      <c r="E58" s="316"/>
      <c r="F58" s="22"/>
      <c r="G58" s="307"/>
    </row>
    <row r="59" spans="5:7" s="262" customFormat="1" x14ac:dyDescent="0.2">
      <c r="E59" s="316"/>
      <c r="F59" s="22"/>
      <c r="G59" s="307"/>
    </row>
    <row r="60" spans="5:7" s="262" customFormat="1" x14ac:dyDescent="0.2">
      <c r="E60" s="316"/>
      <c r="F60" s="22"/>
      <c r="G60" s="307"/>
    </row>
    <row r="61" spans="5:7" s="262" customFormat="1" x14ac:dyDescent="0.2">
      <c r="E61" s="316"/>
      <c r="F61" s="22"/>
      <c r="G61" s="307"/>
    </row>
    <row r="62" spans="5:7" s="262" customFormat="1" x14ac:dyDescent="0.2">
      <c r="E62" s="316"/>
      <c r="F62" s="22"/>
      <c r="G62" s="307"/>
    </row>
    <row r="63" spans="5:7" s="262" customFormat="1" x14ac:dyDescent="0.2">
      <c r="E63" s="316"/>
      <c r="F63" s="22"/>
      <c r="G63" s="307"/>
    </row>
    <row r="64" spans="5:7" s="262" customFormat="1" x14ac:dyDescent="0.2">
      <c r="E64" s="316"/>
      <c r="F64" s="22"/>
      <c r="G64" s="307"/>
    </row>
    <row r="65" spans="5:7" s="262" customFormat="1" x14ac:dyDescent="0.2">
      <c r="E65" s="316"/>
      <c r="F65" s="22"/>
      <c r="G65" s="307"/>
    </row>
    <row r="66" spans="5:7" s="262" customFormat="1" x14ac:dyDescent="0.2">
      <c r="E66" s="316"/>
      <c r="F66" s="22"/>
      <c r="G66" s="307"/>
    </row>
    <row r="67" spans="5:7" s="262" customFormat="1" x14ac:dyDescent="0.2">
      <c r="E67" s="316"/>
      <c r="F67" s="22"/>
      <c r="G67" s="307"/>
    </row>
    <row r="68" spans="5:7" s="262" customFormat="1" x14ac:dyDescent="0.2">
      <c r="E68" s="316"/>
      <c r="F68" s="22"/>
      <c r="G68" s="307"/>
    </row>
    <row r="69" spans="5:7" s="262" customFormat="1" x14ac:dyDescent="0.2">
      <c r="E69" s="316"/>
      <c r="F69" s="22"/>
      <c r="G69" s="307"/>
    </row>
    <row r="70" spans="5:7" s="262" customFormat="1" x14ac:dyDescent="0.2">
      <c r="E70" s="316"/>
      <c r="F70" s="22"/>
      <c r="G70" s="307"/>
    </row>
    <row r="71" spans="5:7" s="262" customFormat="1" x14ac:dyDescent="0.2">
      <c r="E71" s="316"/>
      <c r="F71" s="22"/>
      <c r="G71" s="307"/>
    </row>
    <row r="72" spans="5:7" s="262" customFormat="1" x14ac:dyDescent="0.2">
      <c r="E72" s="316"/>
      <c r="F72" s="22"/>
      <c r="G72" s="307"/>
    </row>
    <row r="73" spans="5:7" s="262" customFormat="1" x14ac:dyDescent="0.2">
      <c r="E73" s="316"/>
      <c r="F73" s="22"/>
      <c r="G73" s="307"/>
    </row>
    <row r="74" spans="5:7" s="262" customFormat="1" x14ac:dyDescent="0.2">
      <c r="E74" s="316"/>
      <c r="F74" s="22"/>
      <c r="G74" s="307"/>
    </row>
    <row r="75" spans="5:7" s="262" customFormat="1" x14ac:dyDescent="0.2">
      <c r="E75" s="316"/>
      <c r="F75" s="22"/>
      <c r="G75" s="307"/>
    </row>
    <row r="76" spans="5:7" s="262" customFormat="1" x14ac:dyDescent="0.2">
      <c r="E76" s="316"/>
      <c r="F76" s="22"/>
      <c r="G76" s="307"/>
    </row>
    <row r="77" spans="5:7" s="262" customFormat="1" x14ac:dyDescent="0.2">
      <c r="E77" s="316"/>
      <c r="F77" s="22"/>
      <c r="G77" s="307"/>
    </row>
    <row r="78" spans="5:7" s="262" customFormat="1" x14ac:dyDescent="0.2">
      <c r="E78" s="316"/>
      <c r="F78" s="22"/>
      <c r="G78" s="307"/>
    </row>
    <row r="79" spans="5:7" s="262" customFormat="1" x14ac:dyDescent="0.2">
      <c r="E79" s="316"/>
      <c r="F79" s="22"/>
      <c r="G79" s="307"/>
    </row>
    <row r="80" spans="5:7" s="262" customFormat="1" x14ac:dyDescent="0.2">
      <c r="E80" s="316"/>
      <c r="F80" s="22"/>
      <c r="G80" s="307"/>
    </row>
    <row r="81" spans="5:7" s="262" customFormat="1" x14ac:dyDescent="0.2">
      <c r="E81" s="316"/>
      <c r="F81" s="22"/>
      <c r="G81" s="307"/>
    </row>
    <row r="82" spans="5:7" s="262" customFormat="1" x14ac:dyDescent="0.2">
      <c r="E82" s="316"/>
      <c r="F82" s="22"/>
      <c r="G82" s="307"/>
    </row>
    <row r="83" spans="5:7" s="262" customFormat="1" x14ac:dyDescent="0.2">
      <c r="E83" s="316"/>
      <c r="F83" s="22"/>
      <c r="G83" s="307"/>
    </row>
    <row r="84" spans="5:7" s="262" customFormat="1" x14ac:dyDescent="0.2">
      <c r="E84" s="316"/>
      <c r="F84" s="22"/>
      <c r="G84" s="307"/>
    </row>
    <row r="85" spans="5:7" s="262" customFormat="1" x14ac:dyDescent="0.2">
      <c r="E85" s="316"/>
      <c r="F85" s="22"/>
      <c r="G85" s="307"/>
    </row>
    <row r="86" spans="5:7" s="262" customFormat="1" x14ac:dyDescent="0.2">
      <c r="E86" s="316"/>
      <c r="F86" s="22"/>
      <c r="G86" s="307"/>
    </row>
    <row r="87" spans="5:7" s="262" customFormat="1" x14ac:dyDescent="0.2">
      <c r="E87" s="316"/>
      <c r="F87" s="22"/>
      <c r="G87" s="307"/>
    </row>
    <row r="88" spans="5:7" s="262" customFormat="1" x14ac:dyDescent="0.2">
      <c r="E88" s="316"/>
      <c r="F88" s="22"/>
      <c r="G88" s="307"/>
    </row>
    <row r="89" spans="5:7" s="262" customFormat="1" x14ac:dyDescent="0.2">
      <c r="E89" s="316"/>
      <c r="F89" s="22"/>
      <c r="G89" s="307"/>
    </row>
    <row r="90" spans="5:7" s="262" customFormat="1" x14ac:dyDescent="0.2">
      <c r="E90" s="316"/>
      <c r="F90" s="22"/>
      <c r="G90" s="307"/>
    </row>
    <row r="91" spans="5:7" s="262" customFormat="1" x14ac:dyDescent="0.2">
      <c r="E91" s="316"/>
      <c r="F91" s="22"/>
      <c r="G91" s="307"/>
    </row>
    <row r="92" spans="5:7" s="262" customFormat="1" x14ac:dyDescent="0.2">
      <c r="E92" s="316"/>
      <c r="F92" s="22"/>
      <c r="G92" s="307"/>
    </row>
    <row r="93" spans="5:7" s="262" customFormat="1" x14ac:dyDescent="0.2">
      <c r="E93" s="316"/>
      <c r="F93" s="22"/>
      <c r="G93" s="307"/>
    </row>
    <row r="94" spans="5:7" s="262" customFormat="1" x14ac:dyDescent="0.2">
      <c r="E94" s="316"/>
      <c r="F94" s="22"/>
      <c r="G94" s="307"/>
    </row>
    <row r="95" spans="5:7" s="262" customFormat="1" x14ac:dyDescent="0.2">
      <c r="E95" s="316"/>
      <c r="F95" s="22"/>
      <c r="G95" s="307"/>
    </row>
    <row r="96" spans="5:7" s="262" customFormat="1" x14ac:dyDescent="0.2">
      <c r="E96" s="316"/>
      <c r="F96" s="22"/>
      <c r="G96" s="307"/>
    </row>
    <row r="97" spans="5:7" s="262" customFormat="1" x14ac:dyDescent="0.2">
      <c r="E97" s="316"/>
      <c r="F97" s="22"/>
      <c r="G97" s="307"/>
    </row>
    <row r="98" spans="5:7" s="262" customFormat="1" x14ac:dyDescent="0.2">
      <c r="E98" s="316"/>
      <c r="F98" s="22"/>
      <c r="G98" s="307"/>
    </row>
    <row r="99" spans="5:7" s="262" customFormat="1" x14ac:dyDescent="0.2">
      <c r="E99" s="316"/>
      <c r="F99" s="22"/>
      <c r="G99" s="307"/>
    </row>
    <row r="100" spans="5:7" s="262" customFormat="1" x14ac:dyDescent="0.2">
      <c r="E100" s="316"/>
      <c r="F100" s="22"/>
      <c r="G100" s="307"/>
    </row>
    <row r="101" spans="5:7" s="262" customFormat="1" x14ac:dyDescent="0.2">
      <c r="E101" s="316"/>
      <c r="F101" s="22"/>
      <c r="G101" s="307"/>
    </row>
    <row r="102" spans="5:7" s="262" customFormat="1" x14ac:dyDescent="0.2">
      <c r="E102" s="316"/>
      <c r="F102" s="22"/>
      <c r="G102" s="307"/>
    </row>
    <row r="103" spans="5:7" s="262" customFormat="1" x14ac:dyDescent="0.2">
      <c r="E103" s="316"/>
      <c r="F103" s="22"/>
      <c r="G103" s="307"/>
    </row>
    <row r="104" spans="5:7" s="262" customFormat="1" x14ac:dyDescent="0.2">
      <c r="E104" s="316"/>
      <c r="F104" s="22"/>
      <c r="G104" s="307"/>
    </row>
    <row r="105" spans="5:7" s="262" customFormat="1" x14ac:dyDescent="0.2">
      <c r="E105" s="316"/>
      <c r="F105" s="22"/>
      <c r="G105" s="307"/>
    </row>
    <row r="106" spans="5:7" s="262" customFormat="1" x14ac:dyDescent="0.2">
      <c r="E106" s="316"/>
      <c r="F106" s="22"/>
      <c r="G106" s="307"/>
    </row>
    <row r="107" spans="5:7" s="262" customFormat="1" x14ac:dyDescent="0.2">
      <c r="E107" s="316"/>
      <c r="F107" s="22"/>
      <c r="G107" s="307"/>
    </row>
    <row r="108" spans="5:7" s="262" customFormat="1" x14ac:dyDescent="0.2">
      <c r="E108" s="316"/>
      <c r="F108" s="22"/>
      <c r="G108" s="307"/>
    </row>
    <row r="109" spans="5:7" s="262" customFormat="1" x14ac:dyDescent="0.2">
      <c r="E109" s="316"/>
      <c r="F109" s="22"/>
      <c r="G109" s="307"/>
    </row>
    <row r="110" spans="5:7" s="262" customFormat="1" x14ac:dyDescent="0.2">
      <c r="E110" s="316"/>
      <c r="F110" s="22"/>
      <c r="G110" s="307"/>
    </row>
    <row r="111" spans="5:7" s="262" customFormat="1" x14ac:dyDescent="0.2">
      <c r="E111" s="316"/>
      <c r="F111" s="22"/>
      <c r="G111" s="307"/>
    </row>
    <row r="112" spans="5:7" s="262" customFormat="1" x14ac:dyDescent="0.2">
      <c r="E112" s="316"/>
      <c r="F112" s="22"/>
      <c r="G112" s="307"/>
    </row>
    <row r="113" spans="5:7" s="262" customFormat="1" x14ac:dyDescent="0.2">
      <c r="E113" s="316"/>
      <c r="F113" s="22"/>
      <c r="G113" s="307"/>
    </row>
    <row r="114" spans="5:7" s="262" customFormat="1" x14ac:dyDescent="0.2">
      <c r="E114" s="316"/>
      <c r="F114" s="22"/>
      <c r="G114" s="307"/>
    </row>
    <row r="115" spans="5:7" s="262" customFormat="1" x14ac:dyDescent="0.2">
      <c r="E115" s="316"/>
      <c r="F115" s="22"/>
      <c r="G115" s="307"/>
    </row>
    <row r="116" spans="5:7" s="262" customFormat="1" x14ac:dyDescent="0.2">
      <c r="E116" s="316"/>
      <c r="F116" s="22"/>
      <c r="G116" s="307"/>
    </row>
    <row r="117" spans="5:7" s="262" customFormat="1" x14ac:dyDescent="0.2">
      <c r="E117" s="316"/>
      <c r="F117" s="22"/>
      <c r="G117" s="307"/>
    </row>
    <row r="118" spans="5:7" s="262" customFormat="1" x14ac:dyDescent="0.2">
      <c r="E118" s="316"/>
      <c r="F118" s="22"/>
      <c r="G118" s="307"/>
    </row>
    <row r="119" spans="5:7" s="262" customFormat="1" x14ac:dyDescent="0.2">
      <c r="E119" s="316"/>
      <c r="F119" s="22"/>
      <c r="G119" s="307"/>
    </row>
    <row r="120" spans="5:7" s="262" customFormat="1" x14ac:dyDescent="0.2">
      <c r="E120" s="316"/>
      <c r="F120" s="22"/>
      <c r="G120" s="307"/>
    </row>
    <row r="121" spans="5:7" s="262" customFormat="1" x14ac:dyDescent="0.2">
      <c r="E121" s="316"/>
      <c r="F121" s="22"/>
      <c r="G121" s="307"/>
    </row>
    <row r="122" spans="5:7" s="262" customFormat="1" x14ac:dyDescent="0.2">
      <c r="E122" s="316"/>
      <c r="F122" s="22"/>
      <c r="G122" s="307"/>
    </row>
    <row r="123" spans="5:7" s="262" customFormat="1" x14ac:dyDescent="0.2">
      <c r="E123" s="316"/>
      <c r="F123" s="22"/>
      <c r="G123" s="307"/>
    </row>
    <row r="124" spans="5:7" s="262" customFormat="1" x14ac:dyDescent="0.2">
      <c r="E124" s="316"/>
      <c r="F124" s="22"/>
      <c r="G124" s="307"/>
    </row>
    <row r="125" spans="5:7" s="262" customFormat="1" x14ac:dyDescent="0.2">
      <c r="E125" s="316"/>
      <c r="F125" s="22"/>
      <c r="G125" s="307"/>
    </row>
    <row r="126" spans="5:7" s="262" customFormat="1" x14ac:dyDescent="0.2">
      <c r="E126" s="316"/>
      <c r="F126" s="22"/>
      <c r="G126" s="307"/>
    </row>
    <row r="127" spans="5:7" s="262" customFormat="1" x14ac:dyDescent="0.2">
      <c r="E127" s="316"/>
      <c r="F127" s="22"/>
      <c r="G127" s="307"/>
    </row>
    <row r="128" spans="5:7" s="262" customFormat="1" x14ac:dyDescent="0.2">
      <c r="E128" s="316"/>
      <c r="F128" s="22"/>
      <c r="G128" s="307"/>
    </row>
    <row r="129" spans="5:7" s="262" customFormat="1" x14ac:dyDescent="0.2">
      <c r="E129" s="316"/>
      <c r="F129" s="22"/>
      <c r="G129" s="307"/>
    </row>
    <row r="130" spans="5:7" s="262" customFormat="1" x14ac:dyDescent="0.2">
      <c r="E130" s="316"/>
      <c r="F130" s="22"/>
      <c r="G130" s="307"/>
    </row>
    <row r="131" spans="5:7" s="262" customFormat="1" x14ac:dyDescent="0.2">
      <c r="E131" s="316"/>
      <c r="F131" s="22"/>
      <c r="G131" s="307"/>
    </row>
    <row r="132" spans="5:7" s="262" customFormat="1" x14ac:dyDescent="0.2">
      <c r="E132" s="316"/>
      <c r="F132" s="22"/>
      <c r="G132" s="307"/>
    </row>
  </sheetData>
  <sheetProtection algorithmName="SHA-512" hashValue="NNegeY0kh1r3hXBQfj6ayTE752/7rHpu8Vtmj2b5wtD1jkSY6md3kP14gTgVuOEnPqtC1ip2Ne3uQGybfwTT7w==" saltValue="1YouQvoTWaToyPj9fzqEHg==" spinCount="100000" sheet="1" objects="1" scenarios="1" selectLockedCells="1"/>
  <mergeCells count="56">
    <mergeCell ref="A41:J41"/>
    <mergeCell ref="B32:C32"/>
    <mergeCell ref="H32:J32"/>
    <mergeCell ref="A33:C33"/>
    <mergeCell ref="H33:J33"/>
    <mergeCell ref="A34:C34"/>
    <mergeCell ref="H34:J34"/>
    <mergeCell ref="A35:C35"/>
    <mergeCell ref="H35:J35"/>
    <mergeCell ref="H36:J36"/>
    <mergeCell ref="H37:I37"/>
    <mergeCell ref="A38:C38"/>
    <mergeCell ref="B31:C31"/>
    <mergeCell ref="H31:J31"/>
    <mergeCell ref="A24:J24"/>
    <mergeCell ref="H25:J25"/>
    <mergeCell ref="B26:C26"/>
    <mergeCell ref="H26:J26"/>
    <mergeCell ref="B27:C27"/>
    <mergeCell ref="H27:J27"/>
    <mergeCell ref="B28:C28"/>
    <mergeCell ref="H28:J28"/>
    <mergeCell ref="H29:J29"/>
    <mergeCell ref="B30:C30"/>
    <mergeCell ref="H30:J30"/>
    <mergeCell ref="A21:C21"/>
    <mergeCell ref="D21:D23"/>
    <mergeCell ref="H21:J21"/>
    <mergeCell ref="A22:C22"/>
    <mergeCell ref="H22:J22"/>
    <mergeCell ref="A23:C23"/>
    <mergeCell ref="H23:J23"/>
    <mergeCell ref="A18:C18"/>
    <mergeCell ref="H18:J18"/>
    <mergeCell ref="A19:C19"/>
    <mergeCell ref="H19:J19"/>
    <mergeCell ref="A20:C20"/>
    <mergeCell ref="H20:J20"/>
    <mergeCell ref="A15:C15"/>
    <mergeCell ref="H15:J15"/>
    <mergeCell ref="A16:C16"/>
    <mergeCell ref="H16:J16"/>
    <mergeCell ref="A17:C17"/>
    <mergeCell ref="H17:J17"/>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46" priority="5">
      <formula>LEN(TRIM(C5))=0</formula>
    </cfRule>
  </conditionalFormatting>
  <conditionalFormatting sqref="I9">
    <cfRule type="cellIs" dxfId="145" priority="1" operator="equal">
      <formula>"Whistle"</formula>
    </cfRule>
    <cfRule type="cellIs" dxfId="144" priority="2" operator="equal">
      <formula>"Voice"</formula>
    </cfRule>
  </conditionalFormatting>
  <conditionalFormatting sqref="E21:F23">
    <cfRule type="containsBlanks" dxfId="143" priority="6">
      <formula>LEN(TRIM(E21))=0</formula>
    </cfRule>
  </conditionalFormatting>
  <conditionalFormatting sqref="C10:E10">
    <cfRule type="cellIs" dxfId="142" priority="3" operator="equal">
      <formula>"Female"</formula>
    </cfRule>
    <cfRule type="cellIs" dxfId="141" priority="4" operator="equal">
      <formula>"Male"</formula>
    </cfRule>
  </conditionalFormatting>
  <dataValidations disablePrompts="1" count="2">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 right="0.2" top="0.17" bottom="0.28000000000000003" header="0.11"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BM132"/>
  <sheetViews>
    <sheetView view="pageLayout" topLeftCell="A24" zoomScale="150" zoomScalePageLayoutView="150" workbookViewId="0">
      <selection activeCell="H32" sqref="H32:J32"/>
    </sheetView>
  </sheetViews>
  <sheetFormatPr defaultColWidth="9.140625" defaultRowHeight="12.75" x14ac:dyDescent="0.2"/>
  <cols>
    <col min="1" max="1" width="2.42578125" style="1" customWidth="1"/>
    <col min="2" max="2" width="9.140625" style="1" customWidth="1"/>
    <col min="3" max="3" width="10.28515625" style="1" customWidth="1"/>
    <col min="4" max="4" width="7.85546875" style="1" customWidth="1"/>
    <col min="5" max="5" width="8.7109375" style="14" customWidth="1"/>
    <col min="6" max="6" width="8.5703125" style="14" customWidth="1"/>
    <col min="7" max="7" width="8.28515625" style="315" customWidth="1"/>
    <col min="8" max="8" width="6" style="1" customWidth="1"/>
    <col min="9" max="9" width="20.85546875" style="1" customWidth="1"/>
    <col min="10" max="10" width="8.28515625" style="1" customWidth="1"/>
    <col min="11" max="65" width="9.140625" style="262"/>
    <col min="66" max="16384" width="9.140625" style="1"/>
  </cols>
  <sheetData>
    <row r="1" spans="1:65" ht="30.75" customHeight="1" x14ac:dyDescent="0.2">
      <c r="A1" s="16"/>
      <c r="B1" s="354" t="s">
        <v>61</v>
      </c>
      <c r="C1" s="354"/>
      <c r="D1" s="354"/>
      <c r="E1" s="354"/>
      <c r="F1" s="354"/>
      <c r="G1" s="354"/>
      <c r="H1" s="354"/>
      <c r="I1" s="354"/>
      <c r="J1" s="382"/>
    </row>
    <row r="2" spans="1:65" ht="23.1" customHeight="1" x14ac:dyDescent="0.2">
      <c r="A2" s="15"/>
      <c r="B2" s="362" t="s">
        <v>28</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2"/>
      <c r="G3" s="307"/>
      <c r="H3" s="262" t="str">
        <f>CONCATENATE("Date: ",Info!$B$4)</f>
        <v xml:space="preserve">Date: </v>
      </c>
      <c r="I3" s="3"/>
      <c r="J3" s="4"/>
    </row>
    <row r="4" spans="1:65" x14ac:dyDescent="0.2">
      <c r="A4" s="366"/>
      <c r="B4" s="367"/>
      <c r="C4" s="367"/>
      <c r="D4" s="262"/>
      <c r="E4" s="22"/>
      <c r="F4" s="22"/>
      <c r="G4" s="307"/>
      <c r="H4" s="262"/>
      <c r="I4" s="262"/>
      <c r="J4" s="4"/>
    </row>
    <row r="5" spans="1:65" x14ac:dyDescent="0.2">
      <c r="A5" s="261" t="s">
        <v>21</v>
      </c>
      <c r="B5" s="262"/>
      <c r="C5" s="418"/>
      <c r="D5" s="418"/>
      <c r="E5" s="418"/>
      <c r="F5" s="22"/>
      <c r="G5" s="307" t="s">
        <v>24</v>
      </c>
      <c r="H5" s="262"/>
      <c r="I5" s="265"/>
      <c r="J5" s="4"/>
    </row>
    <row r="6" spans="1:65" x14ac:dyDescent="0.2">
      <c r="A6" s="261" t="s">
        <v>22</v>
      </c>
      <c r="B6" s="262"/>
      <c r="C6" s="418"/>
      <c r="D6" s="418"/>
      <c r="E6" s="418"/>
      <c r="F6" s="22"/>
      <c r="G6" s="307" t="s">
        <v>25</v>
      </c>
      <c r="H6" s="262"/>
      <c r="I6" s="265"/>
      <c r="J6" s="4"/>
    </row>
    <row r="7" spans="1:65" x14ac:dyDescent="0.2">
      <c r="A7" s="261" t="s">
        <v>31</v>
      </c>
      <c r="B7" s="262"/>
      <c r="C7" s="418"/>
      <c r="D7" s="418"/>
      <c r="E7" s="418"/>
      <c r="F7" s="22"/>
      <c r="G7" s="307" t="s">
        <v>34</v>
      </c>
      <c r="H7" s="262"/>
      <c r="I7" s="265"/>
      <c r="J7" s="4"/>
    </row>
    <row r="8" spans="1:65" x14ac:dyDescent="0.2">
      <c r="A8" s="261" t="s">
        <v>32</v>
      </c>
      <c r="B8" s="262"/>
      <c r="C8" s="419"/>
      <c r="D8" s="419"/>
      <c r="E8" s="419"/>
      <c r="F8" s="22"/>
      <c r="G8" s="307" t="s">
        <v>23</v>
      </c>
      <c r="H8" s="262"/>
      <c r="I8" s="265"/>
      <c r="J8" s="4"/>
    </row>
    <row r="9" spans="1:65" x14ac:dyDescent="0.2">
      <c r="A9" s="261" t="s">
        <v>33</v>
      </c>
      <c r="B9" s="262"/>
      <c r="C9" s="420"/>
      <c r="D9" s="420"/>
      <c r="E9" s="420"/>
      <c r="F9" s="22"/>
      <c r="G9" s="307" t="s">
        <v>16</v>
      </c>
      <c r="H9" s="262"/>
      <c r="I9" s="266"/>
      <c r="J9" s="4"/>
    </row>
    <row r="10" spans="1:65" x14ac:dyDescent="0.2">
      <c r="A10" s="261" t="s">
        <v>42</v>
      </c>
      <c r="B10" s="262"/>
      <c r="C10" s="421"/>
      <c r="D10" s="421"/>
      <c r="E10" s="421"/>
      <c r="F10" s="22"/>
      <c r="G10" s="307"/>
      <c r="H10" s="262"/>
      <c r="I10" s="262"/>
      <c r="J10" s="4"/>
    </row>
    <row r="11" spans="1:65" x14ac:dyDescent="0.2">
      <c r="A11" s="261"/>
      <c r="B11" s="262"/>
      <c r="C11" s="22"/>
      <c r="D11" s="262"/>
      <c r="E11" s="262"/>
      <c r="F11" s="262"/>
      <c r="G11" s="307"/>
      <c r="H11" s="262"/>
      <c r="I11" s="262"/>
      <c r="J11" s="4"/>
      <c r="BK11" s="1"/>
      <c r="BL11" s="1"/>
      <c r="BM11" s="1"/>
    </row>
    <row r="12" spans="1:65" x14ac:dyDescent="0.2">
      <c r="A12" s="261"/>
      <c r="B12" s="262"/>
      <c r="C12" s="22"/>
      <c r="D12" s="262"/>
      <c r="E12" s="262"/>
      <c r="F12" s="262"/>
      <c r="G12" s="307"/>
      <c r="H12" s="262"/>
      <c r="I12" s="262"/>
      <c r="J12" s="4"/>
      <c r="BK12" s="1"/>
      <c r="BL12" s="1"/>
      <c r="BM12" s="1"/>
    </row>
    <row r="13" spans="1:65" s="8" customFormat="1" x14ac:dyDescent="0.2">
      <c r="A13" s="422"/>
      <c r="B13" s="423"/>
      <c r="C13" s="423"/>
      <c r="D13" s="267"/>
      <c r="E13" s="43"/>
      <c r="F13" s="43"/>
      <c r="G13" s="308"/>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8" customFormat="1" ht="24" customHeight="1" x14ac:dyDescent="0.2">
      <c r="A14" s="627" t="s">
        <v>26</v>
      </c>
      <c r="B14" s="628"/>
      <c r="C14" s="628"/>
      <c r="D14" s="141" t="s">
        <v>0</v>
      </c>
      <c r="E14" s="142" t="s">
        <v>63</v>
      </c>
      <c r="F14" s="143" t="s">
        <v>62</v>
      </c>
      <c r="G14" s="309" t="s">
        <v>27</v>
      </c>
      <c r="H14" s="274" t="s">
        <v>2</v>
      </c>
      <c r="I14" s="274"/>
      <c r="J14" s="145"/>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row>
    <row r="15" spans="1:65" ht="15.95" customHeight="1" x14ac:dyDescent="0.2">
      <c r="A15" s="625" t="s">
        <v>9</v>
      </c>
      <c r="B15" s="626"/>
      <c r="C15" s="626"/>
      <c r="D15" s="37">
        <v>6</v>
      </c>
      <c r="E15" s="38"/>
      <c r="F15" s="38"/>
      <c r="G15" s="310"/>
      <c r="H15" s="602"/>
      <c r="I15" s="602"/>
      <c r="J15" s="603"/>
    </row>
    <row r="16" spans="1:65" ht="15.95" customHeight="1" x14ac:dyDescent="0.2">
      <c r="A16" s="599" t="s">
        <v>55</v>
      </c>
      <c r="B16" s="433"/>
      <c r="C16" s="433"/>
      <c r="D16" s="37">
        <v>10</v>
      </c>
      <c r="E16" s="38"/>
      <c r="F16" s="38"/>
      <c r="G16" s="310"/>
      <c r="H16" s="602"/>
      <c r="I16" s="602"/>
      <c r="J16" s="603"/>
    </row>
    <row r="17" spans="1:65" ht="15.95" customHeight="1" x14ac:dyDescent="0.2">
      <c r="A17" s="625" t="s">
        <v>56</v>
      </c>
      <c r="B17" s="626"/>
      <c r="C17" s="626"/>
      <c r="D17" s="37">
        <v>5</v>
      </c>
      <c r="E17" s="38"/>
      <c r="F17" s="38"/>
      <c r="G17" s="310"/>
      <c r="H17" s="602"/>
      <c r="I17" s="602"/>
      <c r="J17" s="603"/>
    </row>
    <row r="18" spans="1:65" ht="15.95" customHeight="1" x14ac:dyDescent="0.2">
      <c r="A18" s="625" t="s">
        <v>10</v>
      </c>
      <c r="B18" s="626"/>
      <c r="C18" s="626"/>
      <c r="D18" s="37">
        <v>12</v>
      </c>
      <c r="E18" s="38"/>
      <c r="F18" s="38"/>
      <c r="G18" s="310"/>
      <c r="H18" s="602"/>
      <c r="I18" s="602"/>
      <c r="J18" s="603"/>
    </row>
    <row r="19" spans="1:65" ht="15.95" customHeight="1" x14ac:dyDescent="0.2">
      <c r="A19" s="625" t="s">
        <v>11</v>
      </c>
      <c r="B19" s="626"/>
      <c r="C19" s="626"/>
      <c r="D19" s="37">
        <v>12</v>
      </c>
      <c r="E19" s="38"/>
      <c r="F19" s="38"/>
      <c r="G19" s="310"/>
      <c r="H19" s="602"/>
      <c r="I19" s="602"/>
      <c r="J19" s="603"/>
    </row>
    <row r="20" spans="1:65" ht="15.95" customHeight="1" x14ac:dyDescent="0.2">
      <c r="A20" s="625" t="s">
        <v>12</v>
      </c>
      <c r="B20" s="626"/>
      <c r="C20" s="626"/>
      <c r="D20" s="37">
        <v>10</v>
      </c>
      <c r="E20" s="38"/>
      <c r="F20" s="38"/>
      <c r="G20" s="310"/>
      <c r="H20" s="602"/>
      <c r="I20" s="602"/>
      <c r="J20" s="603"/>
    </row>
    <row r="21" spans="1:65" ht="15.95" customHeight="1" x14ac:dyDescent="0.2">
      <c r="A21" s="599" t="s">
        <v>75</v>
      </c>
      <c r="B21" s="433"/>
      <c r="C21" s="433"/>
      <c r="D21" s="619">
        <v>15</v>
      </c>
      <c r="E21" s="38"/>
      <c r="F21" s="257"/>
      <c r="G21" s="310"/>
      <c r="H21" s="602"/>
      <c r="I21" s="602"/>
      <c r="J21" s="603"/>
    </row>
    <row r="22" spans="1:65" ht="15.95" customHeight="1" x14ac:dyDescent="0.2">
      <c r="A22" s="599" t="s">
        <v>74</v>
      </c>
      <c r="B22" s="433"/>
      <c r="C22" s="433"/>
      <c r="D22" s="620"/>
      <c r="E22" s="38"/>
      <c r="F22" s="38"/>
      <c r="G22" s="310"/>
      <c r="H22" s="602"/>
      <c r="I22" s="602"/>
      <c r="J22" s="603"/>
    </row>
    <row r="23" spans="1:65" ht="15.95" customHeight="1" x14ac:dyDescent="0.2">
      <c r="A23" s="617" t="s">
        <v>73</v>
      </c>
      <c r="B23" s="618"/>
      <c r="C23" s="618"/>
      <c r="D23" s="621"/>
      <c r="E23" s="38"/>
      <c r="F23" s="38"/>
      <c r="G23" s="310"/>
      <c r="H23" s="602"/>
      <c r="I23" s="602"/>
      <c r="J23" s="603"/>
    </row>
    <row r="24" spans="1:65" s="11" customFormat="1" ht="15.95" customHeight="1" x14ac:dyDescent="0.25">
      <c r="A24" s="622" t="s">
        <v>65</v>
      </c>
      <c r="B24" s="623"/>
      <c r="C24" s="623"/>
      <c r="D24" s="623"/>
      <c r="E24" s="623"/>
      <c r="F24" s="623"/>
      <c r="G24" s="623"/>
      <c r="H24" s="623"/>
      <c r="I24" s="623"/>
      <c r="J24" s="624"/>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row>
    <row r="25" spans="1:65" ht="15.95" customHeight="1" x14ac:dyDescent="0.2">
      <c r="A25" s="28" t="s">
        <v>13</v>
      </c>
      <c r="B25" s="29"/>
      <c r="C25" s="30"/>
      <c r="D25" s="93" t="s">
        <v>43</v>
      </c>
      <c r="E25" s="49"/>
      <c r="F25" s="49"/>
      <c r="G25" s="311"/>
      <c r="H25" s="613"/>
      <c r="I25" s="613"/>
      <c r="J25" s="614"/>
    </row>
    <row r="26" spans="1:65" ht="15.95" customHeight="1" x14ac:dyDescent="0.2">
      <c r="A26" s="31"/>
      <c r="B26" s="615" t="s">
        <v>14</v>
      </c>
      <c r="C26" s="616"/>
      <c r="D26" s="40">
        <v>10</v>
      </c>
      <c r="E26" s="258"/>
      <c r="F26" s="258"/>
      <c r="G26" s="310"/>
      <c r="H26" s="602"/>
      <c r="I26" s="602"/>
      <c r="J26" s="603"/>
    </row>
    <row r="27" spans="1:65" ht="15.95" customHeight="1" x14ac:dyDescent="0.2">
      <c r="A27" s="31"/>
      <c r="B27" s="615" t="s">
        <v>15</v>
      </c>
      <c r="C27" s="616"/>
      <c r="D27" s="40">
        <v>30</v>
      </c>
      <c r="E27" s="258"/>
      <c r="F27" s="258"/>
      <c r="G27" s="310"/>
      <c r="H27" s="602"/>
      <c r="I27" s="602"/>
      <c r="J27" s="603"/>
    </row>
    <row r="28" spans="1:65" ht="15.95" customHeight="1" x14ac:dyDescent="0.2">
      <c r="A28" s="31"/>
      <c r="B28" s="600" t="s">
        <v>16</v>
      </c>
      <c r="C28" s="601"/>
      <c r="D28" s="40">
        <v>10</v>
      </c>
      <c r="E28" s="38"/>
      <c r="F28" s="38"/>
      <c r="G28" s="310"/>
      <c r="H28" s="602"/>
      <c r="I28" s="602"/>
      <c r="J28" s="603"/>
    </row>
    <row r="29" spans="1:65" ht="15.95" customHeight="1" x14ac:dyDescent="0.2">
      <c r="A29" s="33" t="s">
        <v>17</v>
      </c>
      <c r="B29" s="34"/>
      <c r="C29" s="35"/>
      <c r="D29" s="40" t="s">
        <v>43</v>
      </c>
      <c r="E29" s="49"/>
      <c r="F29" s="49"/>
      <c r="G29" s="311"/>
      <c r="H29" s="613"/>
      <c r="I29" s="613"/>
      <c r="J29" s="614"/>
    </row>
    <row r="30" spans="1:65" ht="15.95" customHeight="1" x14ac:dyDescent="0.2">
      <c r="A30" s="31"/>
      <c r="B30" s="615" t="s">
        <v>14</v>
      </c>
      <c r="C30" s="616"/>
      <c r="D30" s="40">
        <v>10</v>
      </c>
      <c r="E30" s="38"/>
      <c r="F30" s="38"/>
      <c r="G30" s="310"/>
      <c r="H30" s="602"/>
      <c r="I30" s="602"/>
      <c r="J30" s="603"/>
    </row>
    <row r="31" spans="1:65" ht="15.95" customHeight="1" x14ac:dyDescent="0.2">
      <c r="A31" s="31"/>
      <c r="B31" s="615" t="s">
        <v>15</v>
      </c>
      <c r="C31" s="616"/>
      <c r="D31" s="40">
        <v>30</v>
      </c>
      <c r="E31" s="38"/>
      <c r="F31" s="38"/>
      <c r="G31" s="310"/>
      <c r="H31" s="602"/>
      <c r="I31" s="602"/>
      <c r="J31" s="603"/>
    </row>
    <row r="32" spans="1:65" s="262" customFormat="1" ht="15.95" customHeight="1" x14ac:dyDescent="0.2">
      <c r="A32" s="31"/>
      <c r="B32" s="600" t="s">
        <v>16</v>
      </c>
      <c r="C32" s="601"/>
      <c r="D32" s="40">
        <v>10</v>
      </c>
      <c r="E32" s="38"/>
      <c r="F32" s="38"/>
      <c r="G32" s="310"/>
      <c r="H32" s="602"/>
      <c r="I32" s="602"/>
      <c r="J32" s="603"/>
    </row>
    <row r="33" spans="1:10" s="262" customFormat="1" ht="15.95" customHeight="1" x14ac:dyDescent="0.2">
      <c r="A33" s="604" t="s">
        <v>76</v>
      </c>
      <c r="B33" s="605"/>
      <c r="C33" s="606"/>
      <c r="D33" s="40">
        <v>30</v>
      </c>
      <c r="E33" s="38" t="s">
        <v>158</v>
      </c>
      <c r="F33" s="38" t="s">
        <v>158</v>
      </c>
      <c r="G33" s="310" t="s">
        <v>158</v>
      </c>
      <c r="H33" s="602"/>
      <c r="I33" s="602"/>
      <c r="J33" s="603"/>
    </row>
    <row r="34" spans="1:10" s="262" customFormat="1" ht="14.1" customHeight="1" x14ac:dyDescent="0.2">
      <c r="A34" s="607" t="s">
        <v>39</v>
      </c>
      <c r="B34" s="608"/>
      <c r="C34" s="609"/>
      <c r="D34" s="10">
        <v>200</v>
      </c>
      <c r="E34" s="108">
        <f>SUM(E15:E33)</f>
        <v>0</v>
      </c>
      <c r="F34" s="108">
        <f>SUM(F15:F33)</f>
        <v>0</v>
      </c>
      <c r="G34" s="312">
        <f>SUM(G15:G33)</f>
        <v>0</v>
      </c>
      <c r="H34" s="610"/>
      <c r="I34" s="611"/>
      <c r="J34" s="612"/>
    </row>
    <row r="35" spans="1:10" s="262" customFormat="1" ht="15.75" x14ac:dyDescent="0.2">
      <c r="A35" s="572" t="s">
        <v>20</v>
      </c>
      <c r="B35" s="573"/>
      <c r="C35" s="573"/>
      <c r="D35" s="139"/>
      <c r="E35" s="139">
        <f>SUM(E15:E33)-SUM(G15:G33)</f>
        <v>0</v>
      </c>
      <c r="F35" s="139"/>
      <c r="G35" s="313"/>
      <c r="H35" s="574" t="str">
        <f>IF(E35&gt;=160,"Qualified","Not qualified")</f>
        <v>Not qualified</v>
      </c>
      <c r="I35" s="574"/>
      <c r="J35" s="575"/>
    </row>
    <row r="36" spans="1:10" s="262" customFormat="1" x14ac:dyDescent="0.2">
      <c r="A36" s="261"/>
      <c r="D36" s="22"/>
      <c r="E36" s="22"/>
      <c r="F36" s="22"/>
      <c r="G36" s="307"/>
      <c r="H36" s="580"/>
      <c r="I36" s="580"/>
      <c r="J36" s="581"/>
    </row>
    <row r="37" spans="1:10" s="262" customFormat="1" ht="59.1" customHeight="1" x14ac:dyDescent="0.2">
      <c r="A37" s="23"/>
      <c r="B37" s="24"/>
      <c r="C37" s="24"/>
      <c r="D37" s="24"/>
      <c r="E37" s="22"/>
      <c r="F37" s="22"/>
      <c r="G37" s="314"/>
      <c r="H37" s="463"/>
      <c r="I37" s="463"/>
      <c r="J37" s="4"/>
    </row>
    <row r="38" spans="1:10" s="262" customFormat="1" x14ac:dyDescent="0.2">
      <c r="A38" s="576" t="str">
        <f>CONCATENATE("Judge: ",Info!$C$7)</f>
        <v xml:space="preserve">Judge: </v>
      </c>
      <c r="B38" s="461"/>
      <c r="C38" s="461"/>
      <c r="E38" s="22"/>
      <c r="F38" s="22"/>
      <c r="G38" s="307" t="str">
        <f>CONCATENATE("Decoys: ",Info!$C$8)</f>
        <v xml:space="preserve">Decoys: </v>
      </c>
      <c r="J38" s="4"/>
    </row>
    <row r="39" spans="1:10" s="262" customFormat="1" ht="6" customHeight="1" x14ac:dyDescent="0.2">
      <c r="A39" s="261"/>
      <c r="E39" s="22"/>
      <c r="F39" s="22"/>
      <c r="G39" s="307"/>
      <c r="J39" s="4"/>
    </row>
    <row r="40" spans="1:10" s="262" customFormat="1" ht="36.950000000000003" customHeight="1" x14ac:dyDescent="0.2">
      <c r="A40" s="261" t="str">
        <f>CONCATENATE("Trial secretary: ",Info!$C$9)</f>
        <v xml:space="preserve">Trial secretary: </v>
      </c>
      <c r="E40" s="22"/>
      <c r="F40" s="22"/>
      <c r="G40" s="307"/>
      <c r="J40" s="4"/>
    </row>
    <row r="41" spans="1:10" s="262" customFormat="1" ht="13.5" thickBot="1" x14ac:dyDescent="0.25">
      <c r="A41" s="577" t="s">
        <v>41</v>
      </c>
      <c r="B41" s="578"/>
      <c r="C41" s="578"/>
      <c r="D41" s="578"/>
      <c r="E41" s="578"/>
      <c r="F41" s="578"/>
      <c r="G41" s="578"/>
      <c r="H41" s="578"/>
      <c r="I41" s="578"/>
      <c r="J41" s="579"/>
    </row>
    <row r="42" spans="1:10" s="262" customFormat="1" x14ac:dyDescent="0.2">
      <c r="E42" s="22"/>
      <c r="F42" s="22"/>
      <c r="G42" s="307"/>
    </row>
    <row r="43" spans="1:10" s="262" customFormat="1" x14ac:dyDescent="0.2">
      <c r="E43" s="22"/>
      <c r="F43" s="22"/>
      <c r="G43" s="307"/>
    </row>
    <row r="44" spans="1:10" s="262" customFormat="1" x14ac:dyDescent="0.2">
      <c r="E44" s="22"/>
      <c r="F44" s="22"/>
      <c r="G44" s="307"/>
    </row>
    <row r="45" spans="1:10" s="262" customFormat="1" x14ac:dyDescent="0.2">
      <c r="E45" s="22"/>
      <c r="F45" s="22"/>
      <c r="G45" s="307"/>
    </row>
    <row r="46" spans="1:10" s="262" customFormat="1" x14ac:dyDescent="0.2">
      <c r="E46" s="22"/>
      <c r="F46" s="22"/>
      <c r="G46" s="307"/>
    </row>
    <row r="47" spans="1:10" s="262" customFormat="1" x14ac:dyDescent="0.2">
      <c r="E47" s="22"/>
      <c r="F47" s="22"/>
      <c r="G47" s="307"/>
    </row>
    <row r="48" spans="1:10" s="262" customFormat="1" x14ac:dyDescent="0.2">
      <c r="E48" s="22"/>
      <c r="F48" s="22"/>
      <c r="G48" s="307"/>
    </row>
    <row r="49" spans="5:7" s="262" customFormat="1" x14ac:dyDescent="0.2">
      <c r="E49" s="22"/>
      <c r="F49" s="22"/>
      <c r="G49" s="307"/>
    </row>
    <row r="50" spans="5:7" s="262" customFormat="1" x14ac:dyDescent="0.2">
      <c r="E50" s="22"/>
      <c r="F50" s="22"/>
      <c r="G50" s="307"/>
    </row>
    <row r="51" spans="5:7" s="262" customFormat="1" x14ac:dyDescent="0.2">
      <c r="E51" s="22"/>
      <c r="F51" s="22"/>
      <c r="G51" s="307"/>
    </row>
    <row r="52" spans="5:7" s="262" customFormat="1" x14ac:dyDescent="0.2">
      <c r="E52" s="22"/>
      <c r="F52" s="22"/>
      <c r="G52" s="307"/>
    </row>
    <row r="53" spans="5:7" s="262" customFormat="1" x14ac:dyDescent="0.2">
      <c r="E53" s="22"/>
      <c r="F53" s="22"/>
      <c r="G53" s="307"/>
    </row>
    <row r="54" spans="5:7" s="262" customFormat="1" x14ac:dyDescent="0.2">
      <c r="E54" s="22"/>
      <c r="F54" s="22"/>
      <c r="G54" s="307"/>
    </row>
    <row r="55" spans="5:7" s="262" customFormat="1" x14ac:dyDescent="0.2">
      <c r="E55" s="22"/>
      <c r="F55" s="22"/>
      <c r="G55" s="307"/>
    </row>
    <row r="56" spans="5:7" s="262" customFormat="1" x14ac:dyDescent="0.2">
      <c r="E56" s="22"/>
      <c r="F56" s="22"/>
      <c r="G56" s="307"/>
    </row>
    <row r="57" spans="5:7" s="262" customFormat="1" x14ac:dyDescent="0.2">
      <c r="E57" s="22"/>
      <c r="F57" s="22"/>
      <c r="G57" s="307"/>
    </row>
    <row r="58" spans="5:7" s="262" customFormat="1" x14ac:dyDescent="0.2">
      <c r="E58" s="22"/>
      <c r="F58" s="22"/>
      <c r="G58" s="307"/>
    </row>
    <row r="59" spans="5:7" s="262" customFormat="1" x14ac:dyDescent="0.2">
      <c r="E59" s="22"/>
      <c r="F59" s="22"/>
      <c r="G59" s="307"/>
    </row>
    <row r="60" spans="5:7" s="262" customFormat="1" x14ac:dyDescent="0.2">
      <c r="E60" s="22"/>
      <c r="F60" s="22"/>
      <c r="G60" s="307"/>
    </row>
    <row r="61" spans="5:7" s="262" customFormat="1" x14ac:dyDescent="0.2">
      <c r="E61" s="22"/>
      <c r="F61" s="22"/>
      <c r="G61" s="307"/>
    </row>
    <row r="62" spans="5:7" s="262" customFormat="1" x14ac:dyDescent="0.2">
      <c r="E62" s="22"/>
      <c r="F62" s="22"/>
      <c r="G62" s="307"/>
    </row>
    <row r="63" spans="5:7" s="262" customFormat="1" x14ac:dyDescent="0.2">
      <c r="E63" s="22"/>
      <c r="F63" s="22"/>
      <c r="G63" s="307"/>
    </row>
    <row r="64" spans="5:7" s="262" customFormat="1" x14ac:dyDescent="0.2">
      <c r="E64" s="22"/>
      <c r="F64" s="22"/>
      <c r="G64" s="307"/>
    </row>
    <row r="65" spans="5:7" s="262" customFormat="1" x14ac:dyDescent="0.2">
      <c r="E65" s="22"/>
      <c r="F65" s="22"/>
      <c r="G65" s="307"/>
    </row>
    <row r="66" spans="5:7" s="262" customFormat="1" x14ac:dyDescent="0.2">
      <c r="E66" s="22"/>
      <c r="F66" s="22"/>
      <c r="G66" s="307"/>
    </row>
    <row r="67" spans="5:7" s="262" customFormat="1" x14ac:dyDescent="0.2">
      <c r="E67" s="22"/>
      <c r="F67" s="22"/>
      <c r="G67" s="307"/>
    </row>
    <row r="68" spans="5:7" s="262" customFormat="1" x14ac:dyDescent="0.2">
      <c r="E68" s="22"/>
      <c r="F68" s="22"/>
      <c r="G68" s="307"/>
    </row>
    <row r="69" spans="5:7" s="262" customFormat="1" x14ac:dyDescent="0.2">
      <c r="E69" s="22"/>
      <c r="F69" s="22"/>
      <c r="G69" s="307"/>
    </row>
    <row r="70" spans="5:7" s="262" customFormat="1" x14ac:dyDescent="0.2">
      <c r="E70" s="22"/>
      <c r="F70" s="22"/>
      <c r="G70" s="307"/>
    </row>
    <row r="71" spans="5:7" s="262" customFormat="1" x14ac:dyDescent="0.2">
      <c r="E71" s="22"/>
      <c r="F71" s="22"/>
      <c r="G71" s="307"/>
    </row>
    <row r="72" spans="5:7" s="262" customFormat="1" x14ac:dyDescent="0.2">
      <c r="E72" s="22"/>
      <c r="F72" s="22"/>
      <c r="G72" s="307"/>
    </row>
    <row r="73" spans="5:7" s="262" customFormat="1" x14ac:dyDescent="0.2">
      <c r="E73" s="22"/>
      <c r="F73" s="22"/>
      <c r="G73" s="307"/>
    </row>
    <row r="74" spans="5:7" s="262" customFormat="1" x14ac:dyDescent="0.2">
      <c r="E74" s="22"/>
      <c r="F74" s="22"/>
      <c r="G74" s="307"/>
    </row>
    <row r="75" spans="5:7" s="262" customFormat="1" x14ac:dyDescent="0.2">
      <c r="E75" s="22"/>
      <c r="F75" s="22"/>
      <c r="G75" s="307"/>
    </row>
    <row r="76" spans="5:7" s="262" customFormat="1" x14ac:dyDescent="0.2">
      <c r="E76" s="22"/>
      <c r="F76" s="22"/>
      <c r="G76" s="307"/>
    </row>
    <row r="77" spans="5:7" s="262" customFormat="1" x14ac:dyDescent="0.2">
      <c r="E77" s="22"/>
      <c r="F77" s="22"/>
      <c r="G77" s="307"/>
    </row>
    <row r="78" spans="5:7" s="262" customFormat="1" x14ac:dyDescent="0.2">
      <c r="E78" s="22"/>
      <c r="F78" s="22"/>
      <c r="G78" s="307"/>
    </row>
    <row r="79" spans="5:7" s="262" customFormat="1" x14ac:dyDescent="0.2">
      <c r="E79" s="22"/>
      <c r="F79" s="22"/>
      <c r="G79" s="307"/>
    </row>
    <row r="80" spans="5:7" s="262" customFormat="1" x14ac:dyDescent="0.2">
      <c r="E80" s="22"/>
      <c r="F80" s="22"/>
      <c r="G80" s="307"/>
    </row>
    <row r="81" spans="5:7" s="262" customFormat="1" x14ac:dyDescent="0.2">
      <c r="E81" s="22"/>
      <c r="F81" s="22"/>
      <c r="G81" s="307"/>
    </row>
    <row r="82" spans="5:7" s="262" customFormat="1" x14ac:dyDescent="0.2">
      <c r="E82" s="22"/>
      <c r="F82" s="22"/>
      <c r="G82" s="307"/>
    </row>
    <row r="83" spans="5:7" s="262" customFormat="1" x14ac:dyDescent="0.2">
      <c r="E83" s="22"/>
      <c r="F83" s="22"/>
      <c r="G83" s="307"/>
    </row>
    <row r="84" spans="5:7" s="262" customFormat="1" x14ac:dyDescent="0.2">
      <c r="E84" s="22"/>
      <c r="F84" s="22"/>
      <c r="G84" s="307"/>
    </row>
    <row r="85" spans="5:7" s="262" customFormat="1" x14ac:dyDescent="0.2">
      <c r="E85" s="22"/>
      <c r="F85" s="22"/>
      <c r="G85" s="307"/>
    </row>
    <row r="86" spans="5:7" s="262" customFormat="1" x14ac:dyDescent="0.2">
      <c r="E86" s="22"/>
      <c r="F86" s="22"/>
      <c r="G86" s="307"/>
    </row>
    <row r="87" spans="5:7" s="262" customFormat="1" x14ac:dyDescent="0.2">
      <c r="E87" s="22"/>
      <c r="F87" s="22"/>
      <c r="G87" s="307"/>
    </row>
    <row r="88" spans="5:7" s="262" customFormat="1" x14ac:dyDescent="0.2">
      <c r="E88" s="22"/>
      <c r="F88" s="22"/>
      <c r="G88" s="307"/>
    </row>
    <row r="89" spans="5:7" s="262" customFormat="1" x14ac:dyDescent="0.2">
      <c r="E89" s="22"/>
      <c r="F89" s="22"/>
      <c r="G89" s="307"/>
    </row>
    <row r="90" spans="5:7" s="262" customFormat="1" x14ac:dyDescent="0.2">
      <c r="E90" s="22"/>
      <c r="F90" s="22"/>
      <c r="G90" s="307"/>
    </row>
    <row r="91" spans="5:7" s="262" customFormat="1" x14ac:dyDescent="0.2">
      <c r="E91" s="22"/>
      <c r="F91" s="22"/>
      <c r="G91" s="307"/>
    </row>
    <row r="92" spans="5:7" s="262" customFormat="1" x14ac:dyDescent="0.2">
      <c r="E92" s="22"/>
      <c r="F92" s="22"/>
      <c r="G92" s="307"/>
    </row>
    <row r="93" spans="5:7" s="262" customFormat="1" x14ac:dyDescent="0.2">
      <c r="E93" s="22"/>
      <c r="F93" s="22"/>
      <c r="G93" s="307"/>
    </row>
    <row r="94" spans="5:7" s="262" customFormat="1" x14ac:dyDescent="0.2">
      <c r="E94" s="22"/>
      <c r="F94" s="22"/>
      <c r="G94" s="307"/>
    </row>
    <row r="95" spans="5:7" s="262" customFormat="1" x14ac:dyDescent="0.2">
      <c r="E95" s="22"/>
      <c r="F95" s="22"/>
      <c r="G95" s="307"/>
    </row>
    <row r="96" spans="5:7" s="262" customFormat="1" x14ac:dyDescent="0.2">
      <c r="E96" s="22"/>
      <c r="F96" s="22"/>
      <c r="G96" s="307"/>
    </row>
    <row r="97" spans="5:7" s="262" customFormat="1" x14ac:dyDescent="0.2">
      <c r="E97" s="22"/>
      <c r="F97" s="22"/>
      <c r="G97" s="307"/>
    </row>
    <row r="98" spans="5:7" s="262" customFormat="1" x14ac:dyDescent="0.2">
      <c r="E98" s="22"/>
      <c r="F98" s="22"/>
      <c r="G98" s="307"/>
    </row>
    <row r="99" spans="5:7" s="262" customFormat="1" x14ac:dyDescent="0.2">
      <c r="E99" s="22"/>
      <c r="F99" s="22"/>
      <c r="G99" s="307"/>
    </row>
    <row r="100" spans="5:7" s="262" customFormat="1" x14ac:dyDescent="0.2">
      <c r="E100" s="22"/>
      <c r="F100" s="22"/>
      <c r="G100" s="307"/>
    </row>
    <row r="101" spans="5:7" s="262" customFormat="1" x14ac:dyDescent="0.2">
      <c r="E101" s="22"/>
      <c r="F101" s="22"/>
      <c r="G101" s="307"/>
    </row>
    <row r="102" spans="5:7" s="262" customFormat="1" x14ac:dyDescent="0.2">
      <c r="E102" s="22"/>
      <c r="F102" s="22"/>
      <c r="G102" s="307"/>
    </row>
    <row r="103" spans="5:7" s="262" customFormat="1" x14ac:dyDescent="0.2">
      <c r="E103" s="22"/>
      <c r="F103" s="22"/>
      <c r="G103" s="307"/>
    </row>
    <row r="104" spans="5:7" s="262" customFormat="1" x14ac:dyDescent="0.2">
      <c r="E104" s="22"/>
      <c r="F104" s="22"/>
      <c r="G104" s="307"/>
    </row>
    <row r="105" spans="5:7" s="262" customFormat="1" x14ac:dyDescent="0.2">
      <c r="E105" s="22"/>
      <c r="F105" s="22"/>
      <c r="G105" s="307"/>
    </row>
    <row r="106" spans="5:7" s="262" customFormat="1" x14ac:dyDescent="0.2">
      <c r="E106" s="22"/>
      <c r="F106" s="22"/>
      <c r="G106" s="307"/>
    </row>
    <row r="107" spans="5:7" s="262" customFormat="1" x14ac:dyDescent="0.2">
      <c r="E107" s="22"/>
      <c r="F107" s="22"/>
      <c r="G107" s="307"/>
    </row>
    <row r="108" spans="5:7" s="262" customFormat="1" x14ac:dyDescent="0.2">
      <c r="E108" s="22"/>
      <c r="F108" s="22"/>
      <c r="G108" s="307"/>
    </row>
    <row r="109" spans="5:7" s="262" customFormat="1" x14ac:dyDescent="0.2">
      <c r="E109" s="22"/>
      <c r="F109" s="22"/>
      <c r="G109" s="307"/>
    </row>
    <row r="110" spans="5:7" s="262" customFormat="1" x14ac:dyDescent="0.2">
      <c r="E110" s="22"/>
      <c r="F110" s="22"/>
      <c r="G110" s="307"/>
    </row>
    <row r="111" spans="5:7" s="262" customFormat="1" x14ac:dyDescent="0.2">
      <c r="E111" s="22"/>
      <c r="F111" s="22"/>
      <c r="G111" s="307"/>
    </row>
    <row r="112" spans="5:7" s="262" customFormat="1" x14ac:dyDescent="0.2">
      <c r="E112" s="22"/>
      <c r="F112" s="22"/>
      <c r="G112" s="307"/>
    </row>
    <row r="113" spans="5:7" s="262" customFormat="1" x14ac:dyDescent="0.2">
      <c r="E113" s="22"/>
      <c r="F113" s="22"/>
      <c r="G113" s="307"/>
    </row>
    <row r="114" spans="5:7" s="262" customFormat="1" x14ac:dyDescent="0.2">
      <c r="E114" s="22"/>
      <c r="F114" s="22"/>
      <c r="G114" s="307"/>
    </row>
    <row r="115" spans="5:7" s="262" customFormat="1" x14ac:dyDescent="0.2">
      <c r="E115" s="22"/>
      <c r="F115" s="22"/>
      <c r="G115" s="307"/>
    </row>
    <row r="116" spans="5:7" s="262" customFormat="1" x14ac:dyDescent="0.2">
      <c r="E116" s="22"/>
      <c r="F116" s="22"/>
      <c r="G116" s="307"/>
    </row>
    <row r="117" spans="5:7" s="262" customFormat="1" x14ac:dyDescent="0.2">
      <c r="E117" s="22"/>
      <c r="F117" s="22"/>
      <c r="G117" s="307"/>
    </row>
    <row r="118" spans="5:7" s="262" customFormat="1" x14ac:dyDescent="0.2">
      <c r="E118" s="22"/>
      <c r="F118" s="22"/>
      <c r="G118" s="307"/>
    </row>
    <row r="119" spans="5:7" s="262" customFormat="1" x14ac:dyDescent="0.2">
      <c r="E119" s="22"/>
      <c r="F119" s="22"/>
      <c r="G119" s="307"/>
    </row>
    <row r="120" spans="5:7" s="262" customFormat="1" x14ac:dyDescent="0.2">
      <c r="E120" s="22"/>
      <c r="F120" s="22"/>
      <c r="G120" s="307"/>
    </row>
    <row r="121" spans="5:7" s="262" customFormat="1" x14ac:dyDescent="0.2">
      <c r="E121" s="22"/>
      <c r="F121" s="22"/>
      <c r="G121" s="307"/>
    </row>
    <row r="122" spans="5:7" s="262" customFormat="1" x14ac:dyDescent="0.2">
      <c r="E122" s="22"/>
      <c r="F122" s="22"/>
      <c r="G122" s="307"/>
    </row>
    <row r="123" spans="5:7" s="262" customFormat="1" x14ac:dyDescent="0.2">
      <c r="E123" s="22"/>
      <c r="F123" s="22"/>
      <c r="G123" s="307"/>
    </row>
    <row r="124" spans="5:7" s="262" customFormat="1" x14ac:dyDescent="0.2">
      <c r="E124" s="22"/>
      <c r="F124" s="22"/>
      <c r="G124" s="307"/>
    </row>
    <row r="125" spans="5:7" s="262" customFormat="1" x14ac:dyDescent="0.2">
      <c r="E125" s="22"/>
      <c r="F125" s="22"/>
      <c r="G125" s="307"/>
    </row>
    <row r="126" spans="5:7" s="262" customFormat="1" x14ac:dyDescent="0.2">
      <c r="E126" s="22"/>
      <c r="F126" s="22"/>
      <c r="G126" s="307"/>
    </row>
    <row r="127" spans="5:7" s="262" customFormat="1" x14ac:dyDescent="0.2">
      <c r="E127" s="22"/>
      <c r="F127" s="22"/>
      <c r="G127" s="307"/>
    </row>
    <row r="128" spans="5:7" s="262" customFormat="1" x14ac:dyDescent="0.2">
      <c r="E128" s="22"/>
      <c r="F128" s="22"/>
      <c r="G128" s="307"/>
    </row>
    <row r="129" spans="5:7" s="262" customFormat="1" x14ac:dyDescent="0.2">
      <c r="E129" s="22"/>
      <c r="F129" s="22"/>
      <c r="G129" s="307"/>
    </row>
    <row r="130" spans="5:7" s="262" customFormat="1" x14ac:dyDescent="0.2">
      <c r="E130" s="22"/>
      <c r="F130" s="22"/>
      <c r="G130" s="307"/>
    </row>
    <row r="131" spans="5:7" s="262" customFormat="1" x14ac:dyDescent="0.2">
      <c r="E131" s="22"/>
      <c r="F131" s="22"/>
      <c r="G131" s="307"/>
    </row>
    <row r="132" spans="5:7" s="262" customFormat="1" x14ac:dyDescent="0.2">
      <c r="E132" s="22"/>
      <c r="F132" s="22"/>
      <c r="G132" s="307"/>
    </row>
  </sheetData>
  <sheetProtection algorithmName="SHA-512" hashValue="4tJBHj6YhhrX+kUCs8ZRAP43MTnWBmwMtoXbnFfg71xOFLzR5w4UujnuJ2cOVGOV7jjmJ9ZZ1lRDcn002AdnPg==" saltValue="M/xOAsZpkr7lmWMgyV6D4g==" spinCount="100000" sheet="1" objects="1" scenarios="1" selectLockedCells="1"/>
  <mergeCells count="56">
    <mergeCell ref="A41:J41"/>
    <mergeCell ref="B32:C32"/>
    <mergeCell ref="H32:J32"/>
    <mergeCell ref="A33:C33"/>
    <mergeCell ref="H33:J33"/>
    <mergeCell ref="A34:C34"/>
    <mergeCell ref="H34:J34"/>
    <mergeCell ref="A35:C35"/>
    <mergeCell ref="H35:J35"/>
    <mergeCell ref="H36:J36"/>
    <mergeCell ref="H37:I37"/>
    <mergeCell ref="A38:C38"/>
    <mergeCell ref="B31:C31"/>
    <mergeCell ref="H31:J31"/>
    <mergeCell ref="A24:J24"/>
    <mergeCell ref="H25:J25"/>
    <mergeCell ref="B26:C26"/>
    <mergeCell ref="H26:J26"/>
    <mergeCell ref="B27:C27"/>
    <mergeCell ref="H27:J27"/>
    <mergeCell ref="B28:C28"/>
    <mergeCell ref="H28:J28"/>
    <mergeCell ref="H29:J29"/>
    <mergeCell ref="B30:C30"/>
    <mergeCell ref="H30:J30"/>
    <mergeCell ref="A21:C21"/>
    <mergeCell ref="D21:D23"/>
    <mergeCell ref="H21:J21"/>
    <mergeCell ref="A22:C22"/>
    <mergeCell ref="H22:J22"/>
    <mergeCell ref="A23:C23"/>
    <mergeCell ref="H23:J23"/>
    <mergeCell ref="A18:C18"/>
    <mergeCell ref="H18:J18"/>
    <mergeCell ref="A19:C19"/>
    <mergeCell ref="H19:J19"/>
    <mergeCell ref="A20:C20"/>
    <mergeCell ref="H20:J20"/>
    <mergeCell ref="A15:C15"/>
    <mergeCell ref="H15:J15"/>
    <mergeCell ref="A16:C16"/>
    <mergeCell ref="H16:J16"/>
    <mergeCell ref="A17:C17"/>
    <mergeCell ref="H17:J17"/>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40" priority="5">
      <formula>LEN(TRIM(C5))=0</formula>
    </cfRule>
  </conditionalFormatting>
  <conditionalFormatting sqref="I9">
    <cfRule type="cellIs" dxfId="139" priority="1" operator="equal">
      <formula>"Whistle"</formula>
    </cfRule>
    <cfRule type="cellIs" dxfId="138" priority="2" operator="equal">
      <formula>"Voice"</formula>
    </cfRule>
  </conditionalFormatting>
  <conditionalFormatting sqref="E21:F23">
    <cfRule type="containsBlanks" dxfId="137" priority="6">
      <formula>LEN(TRIM(E21))=0</formula>
    </cfRule>
  </conditionalFormatting>
  <conditionalFormatting sqref="C10:E10">
    <cfRule type="cellIs" dxfId="136" priority="3" operator="equal">
      <formula>"Female"</formula>
    </cfRule>
    <cfRule type="cellIs" dxfId="135" priority="4" operator="equal">
      <formula>"Male"</formula>
    </cfRule>
  </conditionalFormatting>
  <dataValidations disablePrompts="1" count="2">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 right="0.2" top="0.17" bottom="0.28000000000000003" header="0.11"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BM132"/>
  <sheetViews>
    <sheetView view="pageLayout" topLeftCell="A29" zoomScale="150" zoomScalePageLayoutView="150" workbookViewId="0">
      <selection activeCell="E32" sqref="E32"/>
    </sheetView>
  </sheetViews>
  <sheetFormatPr defaultColWidth="9.140625" defaultRowHeight="12.75" x14ac:dyDescent="0.2"/>
  <cols>
    <col min="1" max="1" width="2.42578125" style="1" customWidth="1"/>
    <col min="2" max="2" width="9.140625" style="1" customWidth="1"/>
    <col min="3" max="3" width="10.28515625" style="1" customWidth="1"/>
    <col min="4" max="4" width="7.85546875" style="1" customWidth="1"/>
    <col min="5" max="5" width="8.7109375" style="14" customWidth="1"/>
    <col min="6" max="6" width="8.5703125" style="14" customWidth="1"/>
    <col min="7" max="7" width="8.7109375" style="315" customWidth="1"/>
    <col min="8" max="8" width="6" style="1" customWidth="1"/>
    <col min="9" max="9" width="20.85546875" style="1" customWidth="1"/>
    <col min="10" max="10" width="8.28515625" style="1" customWidth="1"/>
    <col min="11" max="65" width="9.140625" style="262"/>
    <col min="66" max="16384" width="9.140625" style="1"/>
  </cols>
  <sheetData>
    <row r="1" spans="1:65" ht="30.75" customHeight="1" x14ac:dyDescent="0.2">
      <c r="A1" s="16"/>
      <c r="B1" s="354" t="s">
        <v>61</v>
      </c>
      <c r="C1" s="354"/>
      <c r="D1" s="354"/>
      <c r="E1" s="354"/>
      <c r="F1" s="354"/>
      <c r="G1" s="354"/>
      <c r="H1" s="354"/>
      <c r="I1" s="354"/>
      <c r="J1" s="382"/>
    </row>
    <row r="2" spans="1:65" ht="23.1" customHeight="1" x14ac:dyDescent="0.2">
      <c r="A2" s="15"/>
      <c r="B2" s="362" t="s">
        <v>28</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2"/>
      <c r="G3" s="307"/>
      <c r="H3" s="262" t="str">
        <f>CONCATENATE("Date: ",Info!$B$4)</f>
        <v xml:space="preserve">Date: </v>
      </c>
      <c r="I3" s="3"/>
      <c r="J3" s="4"/>
    </row>
    <row r="4" spans="1:65" x14ac:dyDescent="0.2">
      <c r="A4" s="366"/>
      <c r="B4" s="367"/>
      <c r="C4" s="367"/>
      <c r="D4" s="262"/>
      <c r="E4" s="22"/>
      <c r="F4" s="22"/>
      <c r="G4" s="307"/>
      <c r="H4" s="262"/>
      <c r="I4" s="262"/>
      <c r="J4" s="4"/>
    </row>
    <row r="5" spans="1:65" x14ac:dyDescent="0.2">
      <c r="A5" s="261" t="s">
        <v>21</v>
      </c>
      <c r="B5" s="262"/>
      <c r="C5" s="418"/>
      <c r="D5" s="418"/>
      <c r="E5" s="418"/>
      <c r="F5" s="22"/>
      <c r="G5" s="307" t="s">
        <v>24</v>
      </c>
      <c r="H5" s="262"/>
      <c r="I5" s="265"/>
      <c r="J5" s="4"/>
    </row>
    <row r="6" spans="1:65" x14ac:dyDescent="0.2">
      <c r="A6" s="261" t="s">
        <v>22</v>
      </c>
      <c r="B6" s="262"/>
      <c r="C6" s="418"/>
      <c r="D6" s="418"/>
      <c r="E6" s="418"/>
      <c r="F6" s="22"/>
      <c r="G6" s="307" t="s">
        <v>25</v>
      </c>
      <c r="H6" s="262"/>
      <c r="I6" s="265"/>
      <c r="J6" s="4"/>
    </row>
    <row r="7" spans="1:65" x14ac:dyDescent="0.2">
      <c r="A7" s="261" t="s">
        <v>31</v>
      </c>
      <c r="B7" s="262"/>
      <c r="C7" s="418"/>
      <c r="D7" s="418"/>
      <c r="E7" s="418"/>
      <c r="F7" s="22"/>
      <c r="G7" s="307" t="s">
        <v>34</v>
      </c>
      <c r="H7" s="262"/>
      <c r="I7" s="265"/>
      <c r="J7" s="4"/>
    </row>
    <row r="8" spans="1:65" x14ac:dyDescent="0.2">
      <c r="A8" s="261" t="s">
        <v>32</v>
      </c>
      <c r="B8" s="262"/>
      <c r="C8" s="419"/>
      <c r="D8" s="419"/>
      <c r="E8" s="419"/>
      <c r="F8" s="22"/>
      <c r="G8" s="307" t="s">
        <v>23</v>
      </c>
      <c r="H8" s="262"/>
      <c r="I8" s="265"/>
      <c r="J8" s="4"/>
    </row>
    <row r="9" spans="1:65" x14ac:dyDescent="0.2">
      <c r="A9" s="261" t="s">
        <v>33</v>
      </c>
      <c r="B9" s="262"/>
      <c r="C9" s="420"/>
      <c r="D9" s="420"/>
      <c r="E9" s="420"/>
      <c r="F9" s="22"/>
      <c r="G9" s="307" t="s">
        <v>16</v>
      </c>
      <c r="H9" s="262"/>
      <c r="I9" s="266"/>
      <c r="J9" s="4"/>
    </row>
    <row r="10" spans="1:65" x14ac:dyDescent="0.2">
      <c r="A10" s="261" t="s">
        <v>42</v>
      </c>
      <c r="B10" s="262"/>
      <c r="C10" s="421"/>
      <c r="D10" s="421"/>
      <c r="E10" s="421"/>
      <c r="F10" s="22"/>
      <c r="G10" s="307"/>
      <c r="H10" s="262"/>
      <c r="I10" s="262"/>
      <c r="J10" s="4"/>
    </row>
    <row r="11" spans="1:65" x14ac:dyDescent="0.2">
      <c r="A11" s="261"/>
      <c r="B11" s="262"/>
      <c r="C11" s="22"/>
      <c r="D11" s="262"/>
      <c r="E11" s="262"/>
      <c r="F11" s="262"/>
      <c r="G11" s="307"/>
      <c r="H11" s="262"/>
      <c r="I11" s="262"/>
      <c r="J11" s="4"/>
      <c r="BK11" s="1"/>
      <c r="BL11" s="1"/>
      <c r="BM11" s="1"/>
    </row>
    <row r="12" spans="1:65" x14ac:dyDescent="0.2">
      <c r="A12" s="261"/>
      <c r="B12" s="262"/>
      <c r="C12" s="22"/>
      <c r="D12" s="262"/>
      <c r="E12" s="262"/>
      <c r="F12" s="262"/>
      <c r="G12" s="307"/>
      <c r="H12" s="262"/>
      <c r="I12" s="262"/>
      <c r="J12" s="4"/>
      <c r="BK12" s="1"/>
      <c r="BL12" s="1"/>
      <c r="BM12" s="1"/>
    </row>
    <row r="13" spans="1:65" s="8" customFormat="1" x14ac:dyDescent="0.2">
      <c r="A13" s="422"/>
      <c r="B13" s="423"/>
      <c r="C13" s="423"/>
      <c r="D13" s="267"/>
      <c r="E13" s="43"/>
      <c r="F13" s="43"/>
      <c r="G13" s="308"/>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8" customFormat="1" ht="24" customHeight="1" x14ac:dyDescent="0.2">
      <c r="A14" s="627" t="s">
        <v>26</v>
      </c>
      <c r="B14" s="628"/>
      <c r="C14" s="628"/>
      <c r="D14" s="141" t="s">
        <v>0</v>
      </c>
      <c r="E14" s="142" t="s">
        <v>63</v>
      </c>
      <c r="F14" s="143" t="s">
        <v>62</v>
      </c>
      <c r="G14" s="309" t="s">
        <v>27</v>
      </c>
      <c r="H14" s="274" t="s">
        <v>2</v>
      </c>
      <c r="I14" s="274"/>
      <c r="J14" s="145"/>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row>
    <row r="15" spans="1:65" ht="15.95" customHeight="1" x14ac:dyDescent="0.2">
      <c r="A15" s="625" t="s">
        <v>9</v>
      </c>
      <c r="B15" s="626"/>
      <c r="C15" s="626"/>
      <c r="D15" s="37">
        <v>6</v>
      </c>
      <c r="E15" s="38" t="s">
        <v>158</v>
      </c>
      <c r="F15" s="38"/>
      <c r="G15" s="310" t="s">
        <v>158</v>
      </c>
      <c r="H15" s="602"/>
      <c r="I15" s="602"/>
      <c r="J15" s="603"/>
    </row>
    <row r="16" spans="1:65" ht="15.95" customHeight="1" x14ac:dyDescent="0.2">
      <c r="A16" s="599" t="s">
        <v>55</v>
      </c>
      <c r="B16" s="433"/>
      <c r="C16" s="433"/>
      <c r="D16" s="37">
        <v>10</v>
      </c>
      <c r="E16" s="38"/>
      <c r="F16" s="38"/>
      <c r="G16" s="310"/>
      <c r="H16" s="602"/>
      <c r="I16" s="602"/>
      <c r="J16" s="603"/>
    </row>
    <row r="17" spans="1:65" ht="15.95" customHeight="1" x14ac:dyDescent="0.2">
      <c r="A17" s="625" t="s">
        <v>56</v>
      </c>
      <c r="B17" s="626"/>
      <c r="C17" s="626"/>
      <c r="D17" s="37">
        <v>5</v>
      </c>
      <c r="E17" s="38"/>
      <c r="F17" s="38"/>
      <c r="G17" s="310"/>
      <c r="H17" s="602"/>
      <c r="I17" s="602"/>
      <c r="J17" s="603"/>
    </row>
    <row r="18" spans="1:65" ht="15.95" customHeight="1" x14ac:dyDescent="0.2">
      <c r="A18" s="625" t="s">
        <v>10</v>
      </c>
      <c r="B18" s="626"/>
      <c r="C18" s="626"/>
      <c r="D18" s="37">
        <v>12</v>
      </c>
      <c r="E18" s="38"/>
      <c r="F18" s="38"/>
      <c r="G18" s="310"/>
      <c r="H18" s="602"/>
      <c r="I18" s="602"/>
      <c r="J18" s="603"/>
    </row>
    <row r="19" spans="1:65" ht="15.95" customHeight="1" x14ac:dyDescent="0.2">
      <c r="A19" s="625" t="s">
        <v>11</v>
      </c>
      <c r="B19" s="626"/>
      <c r="C19" s="626"/>
      <c r="D19" s="37">
        <v>12</v>
      </c>
      <c r="E19" s="38"/>
      <c r="F19" s="38"/>
      <c r="G19" s="310"/>
      <c r="H19" s="602"/>
      <c r="I19" s="602"/>
      <c r="J19" s="603"/>
    </row>
    <row r="20" spans="1:65" ht="15.95" customHeight="1" x14ac:dyDescent="0.2">
      <c r="A20" s="625" t="s">
        <v>12</v>
      </c>
      <c r="B20" s="626"/>
      <c r="C20" s="626"/>
      <c r="D20" s="37">
        <v>10</v>
      </c>
      <c r="E20" s="38"/>
      <c r="F20" s="38"/>
      <c r="G20" s="310"/>
      <c r="H20" s="602"/>
      <c r="I20" s="602"/>
      <c r="J20" s="603"/>
    </row>
    <row r="21" spans="1:65" ht="15.95" customHeight="1" x14ac:dyDescent="0.2">
      <c r="A21" s="599" t="s">
        <v>75</v>
      </c>
      <c r="B21" s="433"/>
      <c r="C21" s="433"/>
      <c r="D21" s="619">
        <v>15</v>
      </c>
      <c r="E21" s="38"/>
      <c r="F21" s="257"/>
      <c r="G21" s="310"/>
      <c r="H21" s="602"/>
      <c r="I21" s="602"/>
      <c r="J21" s="603"/>
    </row>
    <row r="22" spans="1:65" ht="15.95" customHeight="1" x14ac:dyDescent="0.2">
      <c r="A22" s="599" t="s">
        <v>74</v>
      </c>
      <c r="B22" s="433"/>
      <c r="C22" s="433"/>
      <c r="D22" s="620"/>
      <c r="E22" s="38"/>
      <c r="F22" s="38"/>
      <c r="G22" s="310"/>
      <c r="H22" s="602"/>
      <c r="I22" s="602"/>
      <c r="J22" s="603"/>
    </row>
    <row r="23" spans="1:65" ht="15.95" customHeight="1" x14ac:dyDescent="0.2">
      <c r="A23" s="617" t="s">
        <v>73</v>
      </c>
      <c r="B23" s="618"/>
      <c r="C23" s="618"/>
      <c r="D23" s="621"/>
      <c r="E23" s="38"/>
      <c r="F23" s="38"/>
      <c r="G23" s="310"/>
      <c r="H23" s="602"/>
      <c r="I23" s="602"/>
      <c r="J23" s="603"/>
    </row>
    <row r="24" spans="1:65" s="11" customFormat="1" ht="15.95" customHeight="1" x14ac:dyDescent="0.25">
      <c r="A24" s="622" t="s">
        <v>65</v>
      </c>
      <c r="B24" s="623"/>
      <c r="C24" s="623"/>
      <c r="D24" s="623"/>
      <c r="E24" s="623"/>
      <c r="F24" s="623"/>
      <c r="G24" s="623"/>
      <c r="H24" s="623"/>
      <c r="I24" s="623"/>
      <c r="J24" s="624"/>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row>
    <row r="25" spans="1:65" ht="15.95" customHeight="1" x14ac:dyDescent="0.2">
      <c r="A25" s="28" t="s">
        <v>13</v>
      </c>
      <c r="B25" s="29"/>
      <c r="C25" s="30"/>
      <c r="D25" s="93" t="s">
        <v>43</v>
      </c>
      <c r="E25" s="49"/>
      <c r="F25" s="49"/>
      <c r="G25" s="311"/>
      <c r="H25" s="613"/>
      <c r="I25" s="613"/>
      <c r="J25" s="614"/>
    </row>
    <row r="26" spans="1:65" ht="15.95" customHeight="1" x14ac:dyDescent="0.2">
      <c r="A26" s="31"/>
      <c r="B26" s="615" t="s">
        <v>14</v>
      </c>
      <c r="C26" s="616"/>
      <c r="D26" s="40">
        <v>10</v>
      </c>
      <c r="E26" s="258"/>
      <c r="F26" s="258"/>
      <c r="G26" s="310"/>
      <c r="H26" s="602"/>
      <c r="I26" s="602"/>
      <c r="J26" s="603"/>
    </row>
    <row r="27" spans="1:65" ht="15.95" customHeight="1" x14ac:dyDescent="0.2">
      <c r="A27" s="31"/>
      <c r="B27" s="615" t="s">
        <v>15</v>
      </c>
      <c r="C27" s="616"/>
      <c r="D27" s="40">
        <v>30</v>
      </c>
      <c r="E27" s="258"/>
      <c r="F27" s="258"/>
      <c r="G27" s="310"/>
      <c r="H27" s="602"/>
      <c r="I27" s="602"/>
      <c r="J27" s="603"/>
    </row>
    <row r="28" spans="1:65" ht="15.95" customHeight="1" x14ac:dyDescent="0.2">
      <c r="A28" s="31"/>
      <c r="B28" s="600" t="s">
        <v>16</v>
      </c>
      <c r="C28" s="601"/>
      <c r="D28" s="40">
        <v>10</v>
      </c>
      <c r="E28" s="38"/>
      <c r="F28" s="38"/>
      <c r="G28" s="310"/>
      <c r="H28" s="602"/>
      <c r="I28" s="602"/>
      <c r="J28" s="603"/>
    </row>
    <row r="29" spans="1:65" ht="15.95" customHeight="1" x14ac:dyDescent="0.2">
      <c r="A29" s="33" t="s">
        <v>17</v>
      </c>
      <c r="B29" s="34"/>
      <c r="C29" s="35"/>
      <c r="D29" s="40" t="s">
        <v>43</v>
      </c>
      <c r="E29" s="49"/>
      <c r="F29" s="49"/>
      <c r="G29" s="311"/>
      <c r="H29" s="613"/>
      <c r="I29" s="613"/>
      <c r="J29" s="614"/>
    </row>
    <row r="30" spans="1:65" ht="15.95" customHeight="1" x14ac:dyDescent="0.2">
      <c r="A30" s="31"/>
      <c r="B30" s="615" t="s">
        <v>14</v>
      </c>
      <c r="C30" s="616"/>
      <c r="D30" s="40">
        <v>10</v>
      </c>
      <c r="E30" s="38"/>
      <c r="F30" s="38"/>
      <c r="G30" s="310"/>
      <c r="H30" s="602"/>
      <c r="I30" s="602"/>
      <c r="J30" s="603"/>
    </row>
    <row r="31" spans="1:65" ht="15.95" customHeight="1" x14ac:dyDescent="0.2">
      <c r="A31" s="31"/>
      <c r="B31" s="615" t="s">
        <v>15</v>
      </c>
      <c r="C31" s="616"/>
      <c r="D31" s="40">
        <v>30</v>
      </c>
      <c r="E31" s="38"/>
      <c r="F31" s="38"/>
      <c r="G31" s="310"/>
      <c r="H31" s="602"/>
      <c r="I31" s="602"/>
      <c r="J31" s="603"/>
    </row>
    <row r="32" spans="1:65" s="262" customFormat="1" ht="15.95" customHeight="1" x14ac:dyDescent="0.2">
      <c r="A32" s="31"/>
      <c r="B32" s="600" t="s">
        <v>16</v>
      </c>
      <c r="C32" s="601"/>
      <c r="D32" s="40">
        <v>10</v>
      </c>
      <c r="E32" s="38"/>
      <c r="F32" s="38"/>
      <c r="G32" s="310"/>
      <c r="H32" s="602"/>
      <c r="I32" s="602"/>
      <c r="J32" s="603"/>
    </row>
    <row r="33" spans="1:10" s="262" customFormat="1" ht="15.95" customHeight="1" x14ac:dyDescent="0.2">
      <c r="A33" s="604" t="s">
        <v>76</v>
      </c>
      <c r="B33" s="605"/>
      <c r="C33" s="606"/>
      <c r="D33" s="40">
        <v>30</v>
      </c>
      <c r="E33" s="38" t="s">
        <v>158</v>
      </c>
      <c r="F33" s="38" t="s">
        <v>158</v>
      </c>
      <c r="G33" s="310" t="s">
        <v>158</v>
      </c>
      <c r="H33" s="602"/>
      <c r="I33" s="602"/>
      <c r="J33" s="603"/>
    </row>
    <row r="34" spans="1:10" s="262" customFormat="1" ht="14.1" customHeight="1" x14ac:dyDescent="0.2">
      <c r="A34" s="607" t="s">
        <v>39</v>
      </c>
      <c r="B34" s="608"/>
      <c r="C34" s="609"/>
      <c r="D34" s="10">
        <v>200</v>
      </c>
      <c r="E34" s="108">
        <f>SUM(E15:E33)</f>
        <v>0</v>
      </c>
      <c r="F34" s="108">
        <f>SUM(F15:F33)</f>
        <v>0</v>
      </c>
      <c r="G34" s="312">
        <f>SUM(G15:G33)</f>
        <v>0</v>
      </c>
      <c r="H34" s="610"/>
      <c r="I34" s="611"/>
      <c r="J34" s="612"/>
    </row>
    <row r="35" spans="1:10" s="262" customFormat="1" ht="15.75" x14ac:dyDescent="0.2">
      <c r="A35" s="572" t="s">
        <v>20</v>
      </c>
      <c r="B35" s="573"/>
      <c r="C35" s="573"/>
      <c r="D35" s="139"/>
      <c r="E35" s="139">
        <f>SUM(E15:E33)-SUM(G15:G33)</f>
        <v>0</v>
      </c>
      <c r="F35" s="139"/>
      <c r="G35" s="313"/>
      <c r="H35" s="574" t="str">
        <f>IF(E35&gt;=160,"Qualified","Not qualified")</f>
        <v>Not qualified</v>
      </c>
      <c r="I35" s="574"/>
      <c r="J35" s="575"/>
    </row>
    <row r="36" spans="1:10" s="262" customFormat="1" x14ac:dyDescent="0.2">
      <c r="A36" s="261"/>
      <c r="D36" s="22"/>
      <c r="E36" s="22"/>
      <c r="F36" s="22"/>
      <c r="G36" s="307"/>
      <c r="H36" s="580"/>
      <c r="I36" s="580"/>
      <c r="J36" s="581"/>
    </row>
    <row r="37" spans="1:10" s="262" customFormat="1" ht="59.1" customHeight="1" x14ac:dyDescent="0.2">
      <c r="A37" s="23"/>
      <c r="B37" s="24"/>
      <c r="C37" s="24"/>
      <c r="D37" s="24"/>
      <c r="E37" s="22"/>
      <c r="F37" s="22"/>
      <c r="G37" s="314"/>
      <c r="H37" s="463"/>
      <c r="I37" s="463"/>
      <c r="J37" s="4"/>
    </row>
    <row r="38" spans="1:10" s="262" customFormat="1" x14ac:dyDescent="0.2">
      <c r="A38" s="576" t="str">
        <f>CONCATENATE("Judge: ",Info!$C$7)</f>
        <v xml:space="preserve">Judge: </v>
      </c>
      <c r="B38" s="461"/>
      <c r="C38" s="461"/>
      <c r="E38" s="22"/>
      <c r="F38" s="22"/>
      <c r="G38" s="307" t="str">
        <f>CONCATENATE("Decoys: ",Info!$C$8)</f>
        <v xml:space="preserve">Decoys: </v>
      </c>
      <c r="J38" s="4"/>
    </row>
    <row r="39" spans="1:10" s="262" customFormat="1" ht="6" customHeight="1" x14ac:dyDescent="0.2">
      <c r="A39" s="261"/>
      <c r="E39" s="22"/>
      <c r="F39" s="22"/>
      <c r="G39" s="307"/>
      <c r="J39" s="4"/>
    </row>
    <row r="40" spans="1:10" s="262" customFormat="1" ht="36.950000000000003" customHeight="1" x14ac:dyDescent="0.2">
      <c r="A40" s="261" t="str">
        <f>CONCATENATE("Trial secretary: ",Info!$C$9)</f>
        <v xml:space="preserve">Trial secretary: </v>
      </c>
      <c r="E40" s="22"/>
      <c r="F40" s="22"/>
      <c r="G40" s="307"/>
      <c r="J40" s="4"/>
    </row>
    <row r="41" spans="1:10" s="262" customFormat="1" ht="13.5" thickBot="1" x14ac:dyDescent="0.25">
      <c r="A41" s="577" t="s">
        <v>41</v>
      </c>
      <c r="B41" s="578"/>
      <c r="C41" s="578"/>
      <c r="D41" s="578"/>
      <c r="E41" s="578"/>
      <c r="F41" s="578"/>
      <c r="G41" s="578"/>
      <c r="H41" s="578"/>
      <c r="I41" s="578"/>
      <c r="J41" s="579"/>
    </row>
    <row r="42" spans="1:10" s="262" customFormat="1" x14ac:dyDescent="0.2">
      <c r="E42" s="22"/>
      <c r="F42" s="22"/>
      <c r="G42" s="307"/>
    </row>
    <row r="43" spans="1:10" s="262" customFormat="1" x14ac:dyDescent="0.2">
      <c r="E43" s="22"/>
      <c r="F43" s="22"/>
      <c r="G43" s="307"/>
    </row>
    <row r="44" spans="1:10" s="262" customFormat="1" x14ac:dyDescent="0.2">
      <c r="E44" s="22"/>
      <c r="F44" s="22"/>
      <c r="G44" s="307"/>
    </row>
    <row r="45" spans="1:10" s="262" customFormat="1" x14ac:dyDescent="0.2">
      <c r="E45" s="22"/>
      <c r="F45" s="22"/>
      <c r="G45" s="307"/>
    </row>
    <row r="46" spans="1:10" s="262" customFormat="1" x14ac:dyDescent="0.2">
      <c r="E46" s="22"/>
      <c r="F46" s="22"/>
      <c r="G46" s="307"/>
    </row>
    <row r="47" spans="1:10" s="262" customFormat="1" x14ac:dyDescent="0.2">
      <c r="E47" s="22"/>
      <c r="F47" s="22"/>
      <c r="G47" s="307"/>
    </row>
    <row r="48" spans="1:10" s="262" customFormat="1" x14ac:dyDescent="0.2">
      <c r="E48" s="22"/>
      <c r="F48" s="22"/>
      <c r="G48" s="307"/>
    </row>
    <row r="49" spans="5:7" s="262" customFormat="1" x14ac:dyDescent="0.2">
      <c r="E49" s="22"/>
      <c r="F49" s="22"/>
      <c r="G49" s="307"/>
    </row>
    <row r="50" spans="5:7" s="262" customFormat="1" x14ac:dyDescent="0.2">
      <c r="E50" s="22"/>
      <c r="F50" s="22"/>
      <c r="G50" s="307"/>
    </row>
    <row r="51" spans="5:7" s="262" customFormat="1" x14ac:dyDescent="0.2">
      <c r="E51" s="22"/>
      <c r="F51" s="22"/>
      <c r="G51" s="307"/>
    </row>
    <row r="52" spans="5:7" s="262" customFormat="1" x14ac:dyDescent="0.2">
      <c r="E52" s="22"/>
      <c r="F52" s="22"/>
      <c r="G52" s="307"/>
    </row>
    <row r="53" spans="5:7" s="262" customFormat="1" x14ac:dyDescent="0.2">
      <c r="E53" s="22"/>
      <c r="F53" s="22"/>
      <c r="G53" s="307"/>
    </row>
    <row r="54" spans="5:7" s="262" customFormat="1" x14ac:dyDescent="0.2">
      <c r="E54" s="22"/>
      <c r="F54" s="22"/>
      <c r="G54" s="307"/>
    </row>
    <row r="55" spans="5:7" s="262" customFormat="1" x14ac:dyDescent="0.2">
      <c r="E55" s="22"/>
      <c r="F55" s="22"/>
      <c r="G55" s="307"/>
    </row>
    <row r="56" spans="5:7" s="262" customFormat="1" x14ac:dyDescent="0.2">
      <c r="E56" s="22"/>
      <c r="F56" s="22"/>
      <c r="G56" s="307"/>
    </row>
    <row r="57" spans="5:7" s="262" customFormat="1" x14ac:dyDescent="0.2">
      <c r="E57" s="22"/>
      <c r="F57" s="22"/>
      <c r="G57" s="307"/>
    </row>
    <row r="58" spans="5:7" s="262" customFormat="1" x14ac:dyDescent="0.2">
      <c r="E58" s="22"/>
      <c r="F58" s="22"/>
      <c r="G58" s="307"/>
    </row>
    <row r="59" spans="5:7" s="262" customFormat="1" x14ac:dyDescent="0.2">
      <c r="E59" s="22"/>
      <c r="F59" s="22"/>
      <c r="G59" s="307"/>
    </row>
    <row r="60" spans="5:7" s="262" customFormat="1" x14ac:dyDescent="0.2">
      <c r="E60" s="22"/>
      <c r="F60" s="22"/>
      <c r="G60" s="307"/>
    </row>
    <row r="61" spans="5:7" s="262" customFormat="1" x14ac:dyDescent="0.2">
      <c r="E61" s="22"/>
      <c r="F61" s="22"/>
      <c r="G61" s="307"/>
    </row>
    <row r="62" spans="5:7" s="262" customFormat="1" x14ac:dyDescent="0.2">
      <c r="E62" s="22"/>
      <c r="F62" s="22"/>
      <c r="G62" s="307"/>
    </row>
    <row r="63" spans="5:7" s="262" customFormat="1" x14ac:dyDescent="0.2">
      <c r="E63" s="22"/>
      <c r="F63" s="22"/>
      <c r="G63" s="307"/>
    </row>
    <row r="64" spans="5:7" s="262" customFormat="1" x14ac:dyDescent="0.2">
      <c r="E64" s="22"/>
      <c r="F64" s="22"/>
      <c r="G64" s="307"/>
    </row>
    <row r="65" spans="5:7" s="262" customFormat="1" x14ac:dyDescent="0.2">
      <c r="E65" s="22"/>
      <c r="F65" s="22"/>
      <c r="G65" s="307"/>
    </row>
    <row r="66" spans="5:7" s="262" customFormat="1" x14ac:dyDescent="0.2">
      <c r="E66" s="22"/>
      <c r="F66" s="22"/>
      <c r="G66" s="307"/>
    </row>
    <row r="67" spans="5:7" s="262" customFormat="1" x14ac:dyDescent="0.2">
      <c r="E67" s="22"/>
      <c r="F67" s="22"/>
      <c r="G67" s="307"/>
    </row>
    <row r="68" spans="5:7" s="262" customFormat="1" x14ac:dyDescent="0.2">
      <c r="E68" s="22"/>
      <c r="F68" s="22"/>
      <c r="G68" s="307"/>
    </row>
    <row r="69" spans="5:7" s="262" customFormat="1" x14ac:dyDescent="0.2">
      <c r="E69" s="22"/>
      <c r="F69" s="22"/>
      <c r="G69" s="307"/>
    </row>
    <row r="70" spans="5:7" s="262" customFormat="1" x14ac:dyDescent="0.2">
      <c r="E70" s="22"/>
      <c r="F70" s="22"/>
      <c r="G70" s="307"/>
    </row>
    <row r="71" spans="5:7" s="262" customFormat="1" x14ac:dyDescent="0.2">
      <c r="E71" s="22"/>
      <c r="F71" s="22"/>
      <c r="G71" s="307"/>
    </row>
    <row r="72" spans="5:7" s="262" customFormat="1" x14ac:dyDescent="0.2">
      <c r="E72" s="22"/>
      <c r="F72" s="22"/>
      <c r="G72" s="307"/>
    </row>
    <row r="73" spans="5:7" s="262" customFormat="1" x14ac:dyDescent="0.2">
      <c r="E73" s="22"/>
      <c r="F73" s="22"/>
      <c r="G73" s="307"/>
    </row>
    <row r="74" spans="5:7" s="262" customFormat="1" x14ac:dyDescent="0.2">
      <c r="E74" s="22"/>
      <c r="F74" s="22"/>
      <c r="G74" s="307"/>
    </row>
    <row r="75" spans="5:7" s="262" customFormat="1" x14ac:dyDescent="0.2">
      <c r="E75" s="22"/>
      <c r="F75" s="22"/>
      <c r="G75" s="307"/>
    </row>
    <row r="76" spans="5:7" s="262" customFormat="1" x14ac:dyDescent="0.2">
      <c r="E76" s="22"/>
      <c r="F76" s="22"/>
      <c r="G76" s="307"/>
    </row>
    <row r="77" spans="5:7" s="262" customFormat="1" x14ac:dyDescent="0.2">
      <c r="E77" s="22"/>
      <c r="F77" s="22"/>
      <c r="G77" s="307"/>
    </row>
    <row r="78" spans="5:7" s="262" customFormat="1" x14ac:dyDescent="0.2">
      <c r="E78" s="22"/>
      <c r="F78" s="22"/>
      <c r="G78" s="307"/>
    </row>
    <row r="79" spans="5:7" s="262" customFormat="1" x14ac:dyDescent="0.2">
      <c r="E79" s="22"/>
      <c r="F79" s="22"/>
      <c r="G79" s="307"/>
    </row>
    <row r="80" spans="5:7" s="262" customFormat="1" x14ac:dyDescent="0.2">
      <c r="E80" s="22"/>
      <c r="F80" s="22"/>
      <c r="G80" s="307"/>
    </row>
    <row r="81" spans="5:7" s="262" customFormat="1" x14ac:dyDescent="0.2">
      <c r="E81" s="22"/>
      <c r="F81" s="22"/>
      <c r="G81" s="307"/>
    </row>
    <row r="82" spans="5:7" s="262" customFormat="1" x14ac:dyDescent="0.2">
      <c r="E82" s="22"/>
      <c r="F82" s="22"/>
      <c r="G82" s="307"/>
    </row>
    <row r="83" spans="5:7" s="262" customFormat="1" x14ac:dyDescent="0.2">
      <c r="E83" s="22"/>
      <c r="F83" s="22"/>
      <c r="G83" s="307"/>
    </row>
    <row r="84" spans="5:7" s="262" customFormat="1" x14ac:dyDescent="0.2">
      <c r="E84" s="22"/>
      <c r="F84" s="22"/>
      <c r="G84" s="307"/>
    </row>
    <row r="85" spans="5:7" s="262" customFormat="1" x14ac:dyDescent="0.2">
      <c r="E85" s="22"/>
      <c r="F85" s="22"/>
      <c r="G85" s="307"/>
    </row>
    <row r="86" spans="5:7" s="262" customFormat="1" x14ac:dyDescent="0.2">
      <c r="E86" s="22"/>
      <c r="F86" s="22"/>
      <c r="G86" s="307"/>
    </row>
    <row r="87" spans="5:7" s="262" customFormat="1" x14ac:dyDescent="0.2">
      <c r="E87" s="22"/>
      <c r="F87" s="22"/>
      <c r="G87" s="307"/>
    </row>
    <row r="88" spans="5:7" s="262" customFormat="1" x14ac:dyDescent="0.2">
      <c r="E88" s="22"/>
      <c r="F88" s="22"/>
      <c r="G88" s="307"/>
    </row>
    <row r="89" spans="5:7" s="262" customFormat="1" x14ac:dyDescent="0.2">
      <c r="E89" s="22"/>
      <c r="F89" s="22"/>
      <c r="G89" s="307"/>
    </row>
    <row r="90" spans="5:7" s="262" customFormat="1" x14ac:dyDescent="0.2">
      <c r="E90" s="22"/>
      <c r="F90" s="22"/>
      <c r="G90" s="307"/>
    </row>
    <row r="91" spans="5:7" s="262" customFormat="1" x14ac:dyDescent="0.2">
      <c r="E91" s="22"/>
      <c r="F91" s="22"/>
      <c r="G91" s="307"/>
    </row>
    <row r="92" spans="5:7" s="262" customFormat="1" x14ac:dyDescent="0.2">
      <c r="E92" s="22"/>
      <c r="F92" s="22"/>
      <c r="G92" s="307"/>
    </row>
    <row r="93" spans="5:7" s="262" customFormat="1" x14ac:dyDescent="0.2">
      <c r="E93" s="22"/>
      <c r="F93" s="22"/>
      <c r="G93" s="307"/>
    </row>
    <row r="94" spans="5:7" s="262" customFormat="1" x14ac:dyDescent="0.2">
      <c r="E94" s="22"/>
      <c r="F94" s="22"/>
      <c r="G94" s="307"/>
    </row>
    <row r="95" spans="5:7" s="262" customFormat="1" x14ac:dyDescent="0.2">
      <c r="E95" s="22"/>
      <c r="F95" s="22"/>
      <c r="G95" s="307"/>
    </row>
    <row r="96" spans="5:7" s="262" customFormat="1" x14ac:dyDescent="0.2">
      <c r="E96" s="22"/>
      <c r="F96" s="22"/>
      <c r="G96" s="307"/>
    </row>
    <row r="97" spans="5:7" s="262" customFormat="1" x14ac:dyDescent="0.2">
      <c r="E97" s="22"/>
      <c r="F97" s="22"/>
      <c r="G97" s="307"/>
    </row>
    <row r="98" spans="5:7" s="262" customFormat="1" x14ac:dyDescent="0.2">
      <c r="E98" s="22"/>
      <c r="F98" s="22"/>
      <c r="G98" s="307"/>
    </row>
    <row r="99" spans="5:7" s="262" customFormat="1" x14ac:dyDescent="0.2">
      <c r="E99" s="22"/>
      <c r="F99" s="22"/>
      <c r="G99" s="307"/>
    </row>
    <row r="100" spans="5:7" s="262" customFormat="1" x14ac:dyDescent="0.2">
      <c r="E100" s="22"/>
      <c r="F100" s="22"/>
      <c r="G100" s="307"/>
    </row>
    <row r="101" spans="5:7" s="262" customFormat="1" x14ac:dyDescent="0.2">
      <c r="E101" s="22"/>
      <c r="F101" s="22"/>
      <c r="G101" s="307"/>
    </row>
    <row r="102" spans="5:7" s="262" customFormat="1" x14ac:dyDescent="0.2">
      <c r="E102" s="22"/>
      <c r="F102" s="22"/>
      <c r="G102" s="307"/>
    </row>
    <row r="103" spans="5:7" s="262" customFormat="1" x14ac:dyDescent="0.2">
      <c r="E103" s="22"/>
      <c r="F103" s="22"/>
      <c r="G103" s="307"/>
    </row>
    <row r="104" spans="5:7" s="262" customFormat="1" x14ac:dyDescent="0.2">
      <c r="E104" s="22"/>
      <c r="F104" s="22"/>
      <c r="G104" s="307"/>
    </row>
    <row r="105" spans="5:7" s="262" customFormat="1" x14ac:dyDescent="0.2">
      <c r="E105" s="22"/>
      <c r="F105" s="22"/>
      <c r="G105" s="307"/>
    </row>
    <row r="106" spans="5:7" s="262" customFormat="1" x14ac:dyDescent="0.2">
      <c r="E106" s="22"/>
      <c r="F106" s="22"/>
      <c r="G106" s="307"/>
    </row>
    <row r="107" spans="5:7" s="262" customFormat="1" x14ac:dyDescent="0.2">
      <c r="E107" s="22"/>
      <c r="F107" s="22"/>
      <c r="G107" s="307"/>
    </row>
    <row r="108" spans="5:7" s="262" customFormat="1" x14ac:dyDescent="0.2">
      <c r="E108" s="22"/>
      <c r="F108" s="22"/>
      <c r="G108" s="307"/>
    </row>
    <row r="109" spans="5:7" s="262" customFormat="1" x14ac:dyDescent="0.2">
      <c r="E109" s="22"/>
      <c r="F109" s="22"/>
      <c r="G109" s="307"/>
    </row>
    <row r="110" spans="5:7" s="262" customFormat="1" x14ac:dyDescent="0.2">
      <c r="E110" s="22"/>
      <c r="F110" s="22"/>
      <c r="G110" s="307"/>
    </row>
    <row r="111" spans="5:7" s="262" customFormat="1" x14ac:dyDescent="0.2">
      <c r="E111" s="22"/>
      <c r="F111" s="22"/>
      <c r="G111" s="307"/>
    </row>
    <row r="112" spans="5:7" s="262" customFormat="1" x14ac:dyDescent="0.2">
      <c r="E112" s="22"/>
      <c r="F112" s="22"/>
      <c r="G112" s="307"/>
    </row>
    <row r="113" spans="5:7" s="262" customFormat="1" x14ac:dyDescent="0.2">
      <c r="E113" s="22"/>
      <c r="F113" s="22"/>
      <c r="G113" s="307"/>
    </row>
    <row r="114" spans="5:7" s="262" customFormat="1" x14ac:dyDescent="0.2">
      <c r="E114" s="22"/>
      <c r="F114" s="22"/>
      <c r="G114" s="307"/>
    </row>
    <row r="115" spans="5:7" s="262" customFormat="1" x14ac:dyDescent="0.2">
      <c r="E115" s="22"/>
      <c r="F115" s="22"/>
      <c r="G115" s="307"/>
    </row>
    <row r="116" spans="5:7" s="262" customFormat="1" x14ac:dyDescent="0.2">
      <c r="E116" s="22"/>
      <c r="F116" s="22"/>
      <c r="G116" s="307"/>
    </row>
    <row r="117" spans="5:7" s="262" customFormat="1" x14ac:dyDescent="0.2">
      <c r="E117" s="22"/>
      <c r="F117" s="22"/>
      <c r="G117" s="307"/>
    </row>
    <row r="118" spans="5:7" s="262" customFormat="1" x14ac:dyDescent="0.2">
      <c r="E118" s="22"/>
      <c r="F118" s="22"/>
      <c r="G118" s="307"/>
    </row>
    <row r="119" spans="5:7" s="262" customFormat="1" x14ac:dyDescent="0.2">
      <c r="E119" s="22"/>
      <c r="F119" s="22"/>
      <c r="G119" s="307"/>
    </row>
    <row r="120" spans="5:7" s="262" customFormat="1" x14ac:dyDescent="0.2">
      <c r="E120" s="22"/>
      <c r="F120" s="22"/>
      <c r="G120" s="307"/>
    </row>
    <row r="121" spans="5:7" s="262" customFormat="1" x14ac:dyDescent="0.2">
      <c r="E121" s="22"/>
      <c r="F121" s="22"/>
      <c r="G121" s="307"/>
    </row>
    <row r="122" spans="5:7" s="262" customFormat="1" x14ac:dyDescent="0.2">
      <c r="E122" s="22"/>
      <c r="F122" s="22"/>
      <c r="G122" s="307"/>
    </row>
    <row r="123" spans="5:7" s="262" customFormat="1" x14ac:dyDescent="0.2">
      <c r="E123" s="22"/>
      <c r="F123" s="22"/>
      <c r="G123" s="307"/>
    </row>
    <row r="124" spans="5:7" s="262" customFormat="1" x14ac:dyDescent="0.2">
      <c r="E124" s="22"/>
      <c r="F124" s="22"/>
      <c r="G124" s="307"/>
    </row>
    <row r="125" spans="5:7" s="262" customFormat="1" x14ac:dyDescent="0.2">
      <c r="E125" s="22"/>
      <c r="F125" s="22"/>
      <c r="G125" s="307"/>
    </row>
    <row r="126" spans="5:7" s="262" customFormat="1" x14ac:dyDescent="0.2">
      <c r="E126" s="22"/>
      <c r="F126" s="22"/>
      <c r="G126" s="307"/>
    </row>
    <row r="127" spans="5:7" s="262" customFormat="1" x14ac:dyDescent="0.2">
      <c r="E127" s="22"/>
      <c r="F127" s="22"/>
      <c r="G127" s="307"/>
    </row>
    <row r="128" spans="5:7" s="262" customFormat="1" x14ac:dyDescent="0.2">
      <c r="E128" s="22"/>
      <c r="F128" s="22"/>
      <c r="G128" s="307"/>
    </row>
    <row r="129" spans="5:7" s="262" customFormat="1" x14ac:dyDescent="0.2">
      <c r="E129" s="22"/>
      <c r="F129" s="22"/>
      <c r="G129" s="307"/>
    </row>
    <row r="130" spans="5:7" s="262" customFormat="1" x14ac:dyDescent="0.2">
      <c r="E130" s="22"/>
      <c r="F130" s="22"/>
      <c r="G130" s="307"/>
    </row>
    <row r="131" spans="5:7" s="262" customFormat="1" x14ac:dyDescent="0.2">
      <c r="E131" s="22"/>
      <c r="F131" s="22"/>
      <c r="G131" s="307"/>
    </row>
    <row r="132" spans="5:7" s="262" customFormat="1" x14ac:dyDescent="0.2">
      <c r="E132" s="22"/>
      <c r="F132" s="22"/>
      <c r="G132" s="307"/>
    </row>
  </sheetData>
  <sheetProtection algorithmName="SHA-512" hashValue="5OmYWgEQw4g62vgkgqBSRoifPQKklphxzjFZImr/CCHg2mj9cxP5kzDyg22xkyrZB2Tta8ZzGTIfsjdDsEAdNw==" saltValue="biyXtUvgb0CfHMtakTjnnQ==" spinCount="100000" sheet="1" objects="1" scenarios="1" selectLockedCells="1"/>
  <mergeCells count="56">
    <mergeCell ref="A41:J41"/>
    <mergeCell ref="B32:C32"/>
    <mergeCell ref="H32:J32"/>
    <mergeCell ref="A33:C33"/>
    <mergeCell ref="H33:J33"/>
    <mergeCell ref="A34:C34"/>
    <mergeCell ref="H34:J34"/>
    <mergeCell ref="A35:C35"/>
    <mergeCell ref="H35:J35"/>
    <mergeCell ref="H36:J36"/>
    <mergeCell ref="H37:I37"/>
    <mergeCell ref="A38:C38"/>
    <mergeCell ref="B31:C31"/>
    <mergeCell ref="H31:J31"/>
    <mergeCell ref="A24:J24"/>
    <mergeCell ref="H25:J25"/>
    <mergeCell ref="B26:C26"/>
    <mergeCell ref="H26:J26"/>
    <mergeCell ref="B27:C27"/>
    <mergeCell ref="H27:J27"/>
    <mergeCell ref="B28:C28"/>
    <mergeCell ref="H28:J28"/>
    <mergeCell ref="H29:J29"/>
    <mergeCell ref="B30:C30"/>
    <mergeCell ref="H30:J30"/>
    <mergeCell ref="A21:C21"/>
    <mergeCell ref="D21:D23"/>
    <mergeCell ref="H21:J21"/>
    <mergeCell ref="A22:C22"/>
    <mergeCell ref="H22:J22"/>
    <mergeCell ref="A23:C23"/>
    <mergeCell ref="H23:J23"/>
    <mergeCell ref="A18:C18"/>
    <mergeCell ref="H18:J18"/>
    <mergeCell ref="A19:C19"/>
    <mergeCell ref="H19:J19"/>
    <mergeCell ref="A20:C20"/>
    <mergeCell ref="H20:J20"/>
    <mergeCell ref="A15:C15"/>
    <mergeCell ref="H15:J15"/>
    <mergeCell ref="A16:C16"/>
    <mergeCell ref="H16:J16"/>
    <mergeCell ref="A17:C17"/>
    <mergeCell ref="H17:J17"/>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34" priority="5">
      <formula>LEN(TRIM(C5))=0</formula>
    </cfRule>
  </conditionalFormatting>
  <conditionalFormatting sqref="I9">
    <cfRule type="cellIs" dxfId="133" priority="1" operator="equal">
      <formula>"Whistle"</formula>
    </cfRule>
    <cfRule type="cellIs" dxfId="132" priority="2" operator="equal">
      <formula>"Voice"</formula>
    </cfRule>
  </conditionalFormatting>
  <conditionalFormatting sqref="E21:F23">
    <cfRule type="containsBlanks" dxfId="131" priority="6">
      <formula>LEN(TRIM(E21))=0</formula>
    </cfRule>
  </conditionalFormatting>
  <conditionalFormatting sqref="C10:E10">
    <cfRule type="cellIs" dxfId="130" priority="3" operator="equal">
      <formula>"Female"</formula>
    </cfRule>
    <cfRule type="cellIs" dxfId="129" priority="4" operator="equal">
      <formula>"Male"</formula>
    </cfRule>
  </conditionalFormatting>
  <dataValidations disablePrompts="1" count="2">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 right="0.2" top="0.17" bottom="0.28000000000000003" header="0.11"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BM132"/>
  <sheetViews>
    <sheetView view="pageLayout" topLeftCell="A5" zoomScale="150" zoomScalePageLayoutView="150" workbookViewId="0">
      <selection activeCell="C5" sqref="C5:E5"/>
    </sheetView>
  </sheetViews>
  <sheetFormatPr defaultColWidth="9.140625" defaultRowHeight="12.75" x14ac:dyDescent="0.2"/>
  <cols>
    <col min="1" max="1" width="2.42578125" style="1" customWidth="1"/>
    <col min="2" max="2" width="9.140625" style="1" customWidth="1"/>
    <col min="3" max="3" width="10.28515625" style="1" customWidth="1"/>
    <col min="4" max="4" width="7.85546875" style="1" customWidth="1"/>
    <col min="5" max="5" width="9.42578125" style="14" customWidth="1"/>
    <col min="6" max="6" width="8.7109375" style="14" customWidth="1"/>
    <col min="7" max="7" width="9" style="315" customWidth="1"/>
    <col min="8" max="8" width="6" style="1" customWidth="1"/>
    <col min="9" max="9" width="20.85546875" style="1" customWidth="1"/>
    <col min="10" max="10" width="8.28515625" style="1" customWidth="1"/>
    <col min="11" max="65" width="9.140625" style="262"/>
    <col min="66" max="16384" width="9.140625" style="1"/>
  </cols>
  <sheetData>
    <row r="1" spans="1:65" ht="30.75" customHeight="1" x14ac:dyDescent="0.2">
      <c r="A1" s="16"/>
      <c r="B1" s="354" t="s">
        <v>61</v>
      </c>
      <c r="C1" s="354"/>
      <c r="D1" s="354"/>
      <c r="E1" s="354"/>
      <c r="F1" s="354"/>
      <c r="G1" s="354"/>
      <c r="H1" s="354"/>
      <c r="I1" s="354"/>
      <c r="J1" s="382"/>
    </row>
    <row r="2" spans="1:65" ht="23.1" customHeight="1" x14ac:dyDescent="0.2">
      <c r="A2" s="15"/>
      <c r="B2" s="362" t="s">
        <v>28</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2"/>
      <c r="G3" s="307"/>
      <c r="H3" s="262" t="str">
        <f>CONCATENATE("Date: ",Info!$B$4)</f>
        <v xml:space="preserve">Date: </v>
      </c>
      <c r="I3" s="3"/>
      <c r="J3" s="4"/>
    </row>
    <row r="4" spans="1:65" x14ac:dyDescent="0.2">
      <c r="A4" s="366"/>
      <c r="B4" s="367"/>
      <c r="C4" s="367"/>
      <c r="D4" s="262"/>
      <c r="E4" s="22"/>
      <c r="F4" s="22"/>
      <c r="G4" s="307"/>
      <c r="H4" s="262"/>
      <c r="I4" s="262"/>
      <c r="J4" s="4"/>
    </row>
    <row r="5" spans="1:65" x14ac:dyDescent="0.2">
      <c r="A5" s="261" t="s">
        <v>21</v>
      </c>
      <c r="B5" s="262"/>
      <c r="C5" s="418"/>
      <c r="D5" s="418"/>
      <c r="E5" s="418"/>
      <c r="F5" s="22"/>
      <c r="G5" s="307" t="s">
        <v>24</v>
      </c>
      <c r="H5" s="262"/>
      <c r="I5" s="265"/>
      <c r="J5" s="4"/>
    </row>
    <row r="6" spans="1:65" x14ac:dyDescent="0.2">
      <c r="A6" s="261" t="s">
        <v>22</v>
      </c>
      <c r="B6" s="262"/>
      <c r="C6" s="418"/>
      <c r="D6" s="418"/>
      <c r="E6" s="418"/>
      <c r="F6" s="22"/>
      <c r="G6" s="307" t="s">
        <v>25</v>
      </c>
      <c r="H6" s="262"/>
      <c r="I6" s="265"/>
      <c r="J6" s="4"/>
    </row>
    <row r="7" spans="1:65" x14ac:dyDescent="0.2">
      <c r="A7" s="261" t="s">
        <v>31</v>
      </c>
      <c r="B7" s="262"/>
      <c r="C7" s="418"/>
      <c r="D7" s="418"/>
      <c r="E7" s="418"/>
      <c r="F7" s="22"/>
      <c r="G7" s="307" t="s">
        <v>34</v>
      </c>
      <c r="H7" s="262"/>
      <c r="I7" s="265"/>
      <c r="J7" s="4"/>
    </row>
    <row r="8" spans="1:65" x14ac:dyDescent="0.2">
      <c r="A8" s="261" t="s">
        <v>32</v>
      </c>
      <c r="B8" s="262"/>
      <c r="C8" s="419"/>
      <c r="D8" s="419"/>
      <c r="E8" s="419"/>
      <c r="F8" s="22"/>
      <c r="G8" s="307" t="s">
        <v>23</v>
      </c>
      <c r="H8" s="262"/>
      <c r="I8" s="265"/>
      <c r="J8" s="4"/>
    </row>
    <row r="9" spans="1:65" x14ac:dyDescent="0.2">
      <c r="A9" s="261" t="s">
        <v>33</v>
      </c>
      <c r="B9" s="262"/>
      <c r="C9" s="420"/>
      <c r="D9" s="420"/>
      <c r="E9" s="420"/>
      <c r="F9" s="22"/>
      <c r="G9" s="307" t="s">
        <v>16</v>
      </c>
      <c r="H9" s="262"/>
      <c r="I9" s="266"/>
      <c r="J9" s="4"/>
    </row>
    <row r="10" spans="1:65" x14ac:dyDescent="0.2">
      <c r="A10" s="261" t="s">
        <v>42</v>
      </c>
      <c r="B10" s="262"/>
      <c r="C10" s="421"/>
      <c r="D10" s="421"/>
      <c r="E10" s="421"/>
      <c r="F10" s="22"/>
      <c r="G10" s="307"/>
      <c r="H10" s="262"/>
      <c r="I10" s="262"/>
      <c r="J10" s="4"/>
    </row>
    <row r="11" spans="1:65" x14ac:dyDescent="0.2">
      <c r="A11" s="261"/>
      <c r="B11" s="262"/>
      <c r="C11" s="22"/>
      <c r="D11" s="262"/>
      <c r="E11" s="262"/>
      <c r="F11" s="262"/>
      <c r="G11" s="307"/>
      <c r="H11" s="262"/>
      <c r="I11" s="262"/>
      <c r="J11" s="4"/>
      <c r="BK11" s="1"/>
      <c r="BL11" s="1"/>
      <c r="BM11" s="1"/>
    </row>
    <row r="12" spans="1:65" x14ac:dyDescent="0.2">
      <c r="A12" s="261"/>
      <c r="B12" s="262"/>
      <c r="C12" s="22"/>
      <c r="D12" s="262"/>
      <c r="E12" s="262"/>
      <c r="F12" s="262"/>
      <c r="G12" s="307"/>
      <c r="H12" s="262"/>
      <c r="I12" s="262"/>
      <c r="J12" s="4"/>
      <c r="BK12" s="1"/>
      <c r="BL12" s="1"/>
      <c r="BM12" s="1"/>
    </row>
    <row r="13" spans="1:65" s="8" customFormat="1" x14ac:dyDescent="0.2">
      <c r="A13" s="422"/>
      <c r="B13" s="423"/>
      <c r="C13" s="423"/>
      <c r="D13" s="267"/>
      <c r="E13" s="43"/>
      <c r="F13" s="43"/>
      <c r="G13" s="308"/>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8" customFormat="1" ht="24" customHeight="1" x14ac:dyDescent="0.2">
      <c r="A14" s="627" t="s">
        <v>26</v>
      </c>
      <c r="B14" s="628"/>
      <c r="C14" s="628"/>
      <c r="D14" s="141" t="s">
        <v>0</v>
      </c>
      <c r="E14" s="142" t="s">
        <v>63</v>
      </c>
      <c r="F14" s="143" t="s">
        <v>62</v>
      </c>
      <c r="G14" s="309" t="s">
        <v>27</v>
      </c>
      <c r="H14" s="274" t="s">
        <v>2</v>
      </c>
      <c r="I14" s="274"/>
      <c r="J14" s="145"/>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row>
    <row r="15" spans="1:65" ht="15.95" customHeight="1" x14ac:dyDescent="0.2">
      <c r="A15" s="625" t="s">
        <v>9</v>
      </c>
      <c r="B15" s="626"/>
      <c r="C15" s="626"/>
      <c r="D15" s="37">
        <v>6</v>
      </c>
      <c r="E15" s="38"/>
      <c r="F15" s="38"/>
      <c r="G15" s="310"/>
      <c r="H15" s="602"/>
      <c r="I15" s="602"/>
      <c r="J15" s="603"/>
    </row>
    <row r="16" spans="1:65" ht="15.95" customHeight="1" x14ac:dyDescent="0.2">
      <c r="A16" s="599" t="s">
        <v>55</v>
      </c>
      <c r="B16" s="433"/>
      <c r="C16" s="433"/>
      <c r="D16" s="37">
        <v>10</v>
      </c>
      <c r="E16" s="38"/>
      <c r="F16" s="38"/>
      <c r="G16" s="310"/>
      <c r="H16" s="602"/>
      <c r="I16" s="602"/>
      <c r="J16" s="603"/>
    </row>
    <row r="17" spans="1:65" ht="15.95" customHeight="1" x14ac:dyDescent="0.2">
      <c r="A17" s="625" t="s">
        <v>56</v>
      </c>
      <c r="B17" s="626"/>
      <c r="C17" s="626"/>
      <c r="D17" s="37">
        <v>5</v>
      </c>
      <c r="E17" s="38"/>
      <c r="F17" s="38"/>
      <c r="G17" s="310"/>
      <c r="H17" s="602"/>
      <c r="I17" s="602"/>
      <c r="J17" s="603"/>
    </row>
    <row r="18" spans="1:65" ht="15.95" customHeight="1" x14ac:dyDescent="0.2">
      <c r="A18" s="625" t="s">
        <v>10</v>
      </c>
      <c r="B18" s="626"/>
      <c r="C18" s="626"/>
      <c r="D18" s="37">
        <v>12</v>
      </c>
      <c r="E18" s="38"/>
      <c r="F18" s="38"/>
      <c r="G18" s="310"/>
      <c r="H18" s="602"/>
      <c r="I18" s="602"/>
      <c r="J18" s="603"/>
    </row>
    <row r="19" spans="1:65" ht="15.95" customHeight="1" x14ac:dyDescent="0.2">
      <c r="A19" s="625" t="s">
        <v>11</v>
      </c>
      <c r="B19" s="626"/>
      <c r="C19" s="626"/>
      <c r="D19" s="37">
        <v>12</v>
      </c>
      <c r="E19" s="38"/>
      <c r="F19" s="38"/>
      <c r="G19" s="310"/>
      <c r="H19" s="602"/>
      <c r="I19" s="602"/>
      <c r="J19" s="603"/>
    </row>
    <row r="20" spans="1:65" ht="15.95" customHeight="1" x14ac:dyDescent="0.2">
      <c r="A20" s="625" t="s">
        <v>12</v>
      </c>
      <c r="B20" s="626"/>
      <c r="C20" s="626"/>
      <c r="D20" s="37">
        <v>10</v>
      </c>
      <c r="E20" s="38"/>
      <c r="F20" s="38"/>
      <c r="G20" s="310"/>
      <c r="H20" s="602"/>
      <c r="I20" s="602"/>
      <c r="J20" s="603"/>
    </row>
    <row r="21" spans="1:65" ht="15.95" customHeight="1" x14ac:dyDescent="0.2">
      <c r="A21" s="599" t="s">
        <v>75</v>
      </c>
      <c r="B21" s="433"/>
      <c r="C21" s="433"/>
      <c r="D21" s="619">
        <v>15</v>
      </c>
      <c r="E21" s="38"/>
      <c r="F21" s="257"/>
      <c r="G21" s="310"/>
      <c r="H21" s="602"/>
      <c r="I21" s="602"/>
      <c r="J21" s="603"/>
    </row>
    <row r="22" spans="1:65" ht="15.95" customHeight="1" x14ac:dyDescent="0.2">
      <c r="A22" s="599" t="s">
        <v>74</v>
      </c>
      <c r="B22" s="433"/>
      <c r="C22" s="433"/>
      <c r="D22" s="620"/>
      <c r="E22" s="38"/>
      <c r="F22" s="38"/>
      <c r="G22" s="310"/>
      <c r="H22" s="602"/>
      <c r="I22" s="602"/>
      <c r="J22" s="603"/>
    </row>
    <row r="23" spans="1:65" ht="15.95" customHeight="1" x14ac:dyDescent="0.2">
      <c r="A23" s="617" t="s">
        <v>73</v>
      </c>
      <c r="B23" s="618"/>
      <c r="C23" s="618"/>
      <c r="D23" s="621"/>
      <c r="E23" s="38"/>
      <c r="F23" s="38"/>
      <c r="G23" s="310"/>
      <c r="H23" s="602"/>
      <c r="I23" s="602"/>
      <c r="J23" s="603"/>
    </row>
    <row r="24" spans="1:65" s="11" customFormat="1" ht="15.95" customHeight="1" x14ac:dyDescent="0.25">
      <c r="A24" s="622" t="s">
        <v>65</v>
      </c>
      <c r="B24" s="623"/>
      <c r="C24" s="623"/>
      <c r="D24" s="623"/>
      <c r="E24" s="623"/>
      <c r="F24" s="623"/>
      <c r="G24" s="623"/>
      <c r="H24" s="623"/>
      <c r="I24" s="623"/>
      <c r="J24" s="624"/>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row>
    <row r="25" spans="1:65" ht="15.95" customHeight="1" x14ac:dyDescent="0.2">
      <c r="A25" s="28" t="s">
        <v>13</v>
      </c>
      <c r="B25" s="29"/>
      <c r="C25" s="30"/>
      <c r="D25" s="93" t="s">
        <v>43</v>
      </c>
      <c r="E25" s="49"/>
      <c r="F25" s="49"/>
      <c r="G25" s="311"/>
      <c r="H25" s="613"/>
      <c r="I25" s="613"/>
      <c r="J25" s="614"/>
    </row>
    <row r="26" spans="1:65" ht="15.95" customHeight="1" x14ac:dyDescent="0.2">
      <c r="A26" s="31"/>
      <c r="B26" s="615" t="s">
        <v>14</v>
      </c>
      <c r="C26" s="616"/>
      <c r="D26" s="40">
        <v>10</v>
      </c>
      <c r="E26" s="258"/>
      <c r="F26" s="258"/>
      <c r="G26" s="310"/>
      <c r="H26" s="602"/>
      <c r="I26" s="602"/>
      <c r="J26" s="603"/>
    </row>
    <row r="27" spans="1:65" ht="15.95" customHeight="1" x14ac:dyDescent="0.2">
      <c r="A27" s="31"/>
      <c r="B27" s="615" t="s">
        <v>15</v>
      </c>
      <c r="C27" s="616"/>
      <c r="D27" s="40">
        <v>30</v>
      </c>
      <c r="E27" s="258"/>
      <c r="F27" s="258"/>
      <c r="G27" s="310"/>
      <c r="H27" s="602"/>
      <c r="I27" s="602"/>
      <c r="J27" s="603"/>
    </row>
    <row r="28" spans="1:65" ht="15.95" customHeight="1" x14ac:dyDescent="0.2">
      <c r="A28" s="31"/>
      <c r="B28" s="600" t="s">
        <v>16</v>
      </c>
      <c r="C28" s="601"/>
      <c r="D28" s="40">
        <v>10</v>
      </c>
      <c r="E28" s="38"/>
      <c r="F28" s="38"/>
      <c r="G28" s="310"/>
      <c r="H28" s="602"/>
      <c r="I28" s="602"/>
      <c r="J28" s="603"/>
    </row>
    <row r="29" spans="1:65" ht="15.95" customHeight="1" x14ac:dyDescent="0.2">
      <c r="A29" s="33" t="s">
        <v>17</v>
      </c>
      <c r="B29" s="34"/>
      <c r="C29" s="35"/>
      <c r="D29" s="40" t="s">
        <v>43</v>
      </c>
      <c r="E29" s="49"/>
      <c r="F29" s="49"/>
      <c r="G29" s="311"/>
      <c r="H29" s="613"/>
      <c r="I29" s="613"/>
      <c r="J29" s="614"/>
    </row>
    <row r="30" spans="1:65" ht="15.95" customHeight="1" x14ac:dyDescent="0.2">
      <c r="A30" s="31"/>
      <c r="B30" s="615" t="s">
        <v>14</v>
      </c>
      <c r="C30" s="616"/>
      <c r="D30" s="40">
        <v>10</v>
      </c>
      <c r="E30" s="38"/>
      <c r="F30" s="38"/>
      <c r="G30" s="310"/>
      <c r="H30" s="602"/>
      <c r="I30" s="602"/>
      <c r="J30" s="603"/>
    </row>
    <row r="31" spans="1:65" ht="15.95" customHeight="1" x14ac:dyDescent="0.2">
      <c r="A31" s="31"/>
      <c r="B31" s="615" t="s">
        <v>15</v>
      </c>
      <c r="C31" s="616"/>
      <c r="D31" s="40">
        <v>30</v>
      </c>
      <c r="E31" s="38"/>
      <c r="F31" s="38"/>
      <c r="G31" s="310"/>
      <c r="H31" s="602"/>
      <c r="I31" s="602"/>
      <c r="J31" s="603"/>
    </row>
    <row r="32" spans="1:65" s="262" customFormat="1" ht="15.95" customHeight="1" x14ac:dyDescent="0.2">
      <c r="A32" s="31"/>
      <c r="B32" s="600" t="s">
        <v>16</v>
      </c>
      <c r="C32" s="601"/>
      <c r="D32" s="40">
        <v>10</v>
      </c>
      <c r="E32" s="38"/>
      <c r="F32" s="38"/>
      <c r="G32" s="310"/>
      <c r="H32" s="602"/>
      <c r="I32" s="602"/>
      <c r="J32" s="603"/>
    </row>
    <row r="33" spans="1:10" s="262" customFormat="1" ht="15.95" customHeight="1" x14ac:dyDescent="0.2">
      <c r="A33" s="604" t="s">
        <v>76</v>
      </c>
      <c r="B33" s="605"/>
      <c r="C33" s="606"/>
      <c r="D33" s="40">
        <v>30</v>
      </c>
      <c r="E33" s="38" t="s">
        <v>158</v>
      </c>
      <c r="F33" s="38" t="s">
        <v>158</v>
      </c>
      <c r="G33" s="310" t="s">
        <v>158</v>
      </c>
      <c r="H33" s="602" t="s">
        <v>158</v>
      </c>
      <c r="I33" s="602"/>
      <c r="J33" s="603"/>
    </row>
    <row r="34" spans="1:10" s="262" customFormat="1" ht="14.1" customHeight="1" x14ac:dyDescent="0.2">
      <c r="A34" s="607" t="s">
        <v>39</v>
      </c>
      <c r="B34" s="608"/>
      <c r="C34" s="609"/>
      <c r="D34" s="10">
        <v>200</v>
      </c>
      <c r="E34" s="108">
        <f>SUM(E15:E33)</f>
        <v>0</v>
      </c>
      <c r="F34" s="108">
        <f>SUM(F15:F33)</f>
        <v>0</v>
      </c>
      <c r="G34" s="312">
        <f>SUM(G15:G33)</f>
        <v>0</v>
      </c>
      <c r="H34" s="610"/>
      <c r="I34" s="611"/>
      <c r="J34" s="612"/>
    </row>
    <row r="35" spans="1:10" s="262" customFormat="1" ht="15.75" x14ac:dyDescent="0.2">
      <c r="A35" s="572" t="s">
        <v>20</v>
      </c>
      <c r="B35" s="573"/>
      <c r="C35" s="573"/>
      <c r="D35" s="139"/>
      <c r="E35" s="139">
        <f>SUM(E15:E33)-SUM(G15:G33)</f>
        <v>0</v>
      </c>
      <c r="F35" s="139"/>
      <c r="G35" s="313"/>
      <c r="H35" s="574" t="str">
        <f>IF(E35&gt;=160,"Qualified","Not qualified")</f>
        <v>Not qualified</v>
      </c>
      <c r="I35" s="574"/>
      <c r="J35" s="575"/>
    </row>
    <row r="36" spans="1:10" s="262" customFormat="1" x14ac:dyDescent="0.2">
      <c r="A36" s="261"/>
      <c r="D36" s="22"/>
      <c r="E36" s="22"/>
      <c r="F36" s="22"/>
      <c r="G36" s="307"/>
      <c r="H36" s="580"/>
      <c r="I36" s="580"/>
      <c r="J36" s="581"/>
    </row>
    <row r="37" spans="1:10" s="262" customFormat="1" ht="59.1" customHeight="1" x14ac:dyDescent="0.2">
      <c r="A37" s="23"/>
      <c r="B37" s="24"/>
      <c r="C37" s="24"/>
      <c r="D37" s="24"/>
      <c r="E37" s="22"/>
      <c r="F37" s="22"/>
      <c r="G37" s="314"/>
      <c r="H37" s="463"/>
      <c r="I37" s="463"/>
      <c r="J37" s="4"/>
    </row>
    <row r="38" spans="1:10" s="262" customFormat="1" x14ac:dyDescent="0.2">
      <c r="A38" s="576" t="str">
        <f>CONCATENATE("Judge: ",Info!$C$7)</f>
        <v xml:space="preserve">Judge: </v>
      </c>
      <c r="B38" s="461"/>
      <c r="C38" s="461"/>
      <c r="E38" s="22"/>
      <c r="F38" s="22"/>
      <c r="G38" s="307" t="str">
        <f>CONCATENATE("Decoys: ",Info!$C$8)</f>
        <v xml:space="preserve">Decoys: </v>
      </c>
      <c r="J38" s="4"/>
    </row>
    <row r="39" spans="1:10" s="262" customFormat="1" ht="6" customHeight="1" x14ac:dyDescent="0.2">
      <c r="A39" s="261"/>
      <c r="E39" s="22"/>
      <c r="F39" s="22"/>
      <c r="G39" s="307"/>
      <c r="J39" s="4"/>
    </row>
    <row r="40" spans="1:10" s="262" customFormat="1" ht="36.950000000000003" customHeight="1" x14ac:dyDescent="0.2">
      <c r="A40" s="261" t="str">
        <f>CONCATENATE("Trial secretary: ",Info!$C$9)</f>
        <v xml:space="preserve">Trial secretary: </v>
      </c>
      <c r="E40" s="22"/>
      <c r="F40" s="22"/>
      <c r="G40" s="307"/>
      <c r="J40" s="4"/>
    </row>
    <row r="41" spans="1:10" s="262" customFormat="1" ht="13.5" thickBot="1" x14ac:dyDescent="0.25">
      <c r="A41" s="577" t="s">
        <v>41</v>
      </c>
      <c r="B41" s="578"/>
      <c r="C41" s="578"/>
      <c r="D41" s="578"/>
      <c r="E41" s="578"/>
      <c r="F41" s="578"/>
      <c r="G41" s="578"/>
      <c r="H41" s="578"/>
      <c r="I41" s="578"/>
      <c r="J41" s="579"/>
    </row>
    <row r="42" spans="1:10" s="262" customFormat="1" x14ac:dyDescent="0.2">
      <c r="E42" s="22"/>
      <c r="F42" s="22"/>
      <c r="G42" s="307"/>
    </row>
    <row r="43" spans="1:10" s="262" customFormat="1" x14ac:dyDescent="0.2">
      <c r="E43" s="22"/>
      <c r="F43" s="22"/>
      <c r="G43" s="307"/>
    </row>
    <row r="44" spans="1:10" s="262" customFormat="1" x14ac:dyDescent="0.2">
      <c r="E44" s="22"/>
      <c r="F44" s="22"/>
      <c r="G44" s="307"/>
    </row>
    <row r="45" spans="1:10" s="262" customFormat="1" x14ac:dyDescent="0.2">
      <c r="E45" s="22"/>
      <c r="F45" s="22"/>
      <c r="G45" s="307"/>
    </row>
    <row r="46" spans="1:10" s="262" customFormat="1" x14ac:dyDescent="0.2">
      <c r="E46" s="22"/>
      <c r="F46" s="22"/>
      <c r="G46" s="307"/>
    </row>
    <row r="47" spans="1:10" s="262" customFormat="1" x14ac:dyDescent="0.2">
      <c r="E47" s="22"/>
      <c r="F47" s="22"/>
      <c r="G47" s="307"/>
    </row>
    <row r="48" spans="1:10" s="262" customFormat="1" x14ac:dyDescent="0.2">
      <c r="E48" s="22"/>
      <c r="F48" s="22"/>
      <c r="G48" s="307"/>
    </row>
    <row r="49" spans="5:7" s="262" customFormat="1" x14ac:dyDescent="0.2">
      <c r="E49" s="22"/>
      <c r="F49" s="22"/>
      <c r="G49" s="307"/>
    </row>
    <row r="50" spans="5:7" s="262" customFormat="1" x14ac:dyDescent="0.2">
      <c r="E50" s="22"/>
      <c r="F50" s="22"/>
      <c r="G50" s="307"/>
    </row>
    <row r="51" spans="5:7" s="262" customFormat="1" x14ac:dyDescent="0.2">
      <c r="E51" s="22"/>
      <c r="F51" s="22"/>
      <c r="G51" s="307"/>
    </row>
    <row r="52" spans="5:7" s="262" customFormat="1" x14ac:dyDescent="0.2">
      <c r="E52" s="22"/>
      <c r="F52" s="22"/>
      <c r="G52" s="307"/>
    </row>
    <row r="53" spans="5:7" s="262" customFormat="1" x14ac:dyDescent="0.2">
      <c r="E53" s="22"/>
      <c r="F53" s="22"/>
      <c r="G53" s="307"/>
    </row>
    <row r="54" spans="5:7" s="262" customFormat="1" x14ac:dyDescent="0.2">
      <c r="E54" s="22"/>
      <c r="F54" s="22"/>
      <c r="G54" s="307"/>
    </row>
    <row r="55" spans="5:7" s="262" customFormat="1" x14ac:dyDescent="0.2">
      <c r="E55" s="22"/>
      <c r="F55" s="22"/>
      <c r="G55" s="307"/>
    </row>
    <row r="56" spans="5:7" s="262" customFormat="1" x14ac:dyDescent="0.2">
      <c r="E56" s="22"/>
      <c r="F56" s="22"/>
      <c r="G56" s="307"/>
    </row>
    <row r="57" spans="5:7" s="262" customFormat="1" x14ac:dyDescent="0.2">
      <c r="E57" s="22"/>
      <c r="F57" s="22"/>
      <c r="G57" s="307"/>
    </row>
    <row r="58" spans="5:7" s="262" customFormat="1" x14ac:dyDescent="0.2">
      <c r="E58" s="22"/>
      <c r="F58" s="22"/>
      <c r="G58" s="307"/>
    </row>
    <row r="59" spans="5:7" s="262" customFormat="1" x14ac:dyDescent="0.2">
      <c r="E59" s="22"/>
      <c r="F59" s="22"/>
      <c r="G59" s="307"/>
    </row>
    <row r="60" spans="5:7" s="262" customFormat="1" x14ac:dyDescent="0.2">
      <c r="E60" s="22"/>
      <c r="F60" s="22"/>
      <c r="G60" s="307"/>
    </row>
    <row r="61" spans="5:7" s="262" customFormat="1" x14ac:dyDescent="0.2">
      <c r="E61" s="22"/>
      <c r="F61" s="22"/>
      <c r="G61" s="307"/>
    </row>
    <row r="62" spans="5:7" s="262" customFormat="1" x14ac:dyDescent="0.2">
      <c r="E62" s="22"/>
      <c r="F62" s="22"/>
      <c r="G62" s="307"/>
    </row>
    <row r="63" spans="5:7" s="262" customFormat="1" x14ac:dyDescent="0.2">
      <c r="E63" s="22"/>
      <c r="F63" s="22"/>
      <c r="G63" s="307"/>
    </row>
    <row r="64" spans="5:7" s="262" customFormat="1" x14ac:dyDescent="0.2">
      <c r="E64" s="22"/>
      <c r="F64" s="22"/>
      <c r="G64" s="307"/>
    </row>
    <row r="65" spans="5:7" s="262" customFormat="1" x14ac:dyDescent="0.2">
      <c r="E65" s="22"/>
      <c r="F65" s="22"/>
      <c r="G65" s="307"/>
    </row>
    <row r="66" spans="5:7" s="262" customFormat="1" x14ac:dyDescent="0.2">
      <c r="E66" s="22"/>
      <c r="F66" s="22"/>
      <c r="G66" s="307"/>
    </row>
    <row r="67" spans="5:7" s="262" customFormat="1" x14ac:dyDescent="0.2">
      <c r="E67" s="22"/>
      <c r="F67" s="22"/>
      <c r="G67" s="307"/>
    </row>
    <row r="68" spans="5:7" s="262" customFormat="1" x14ac:dyDescent="0.2">
      <c r="E68" s="22"/>
      <c r="F68" s="22"/>
      <c r="G68" s="307"/>
    </row>
    <row r="69" spans="5:7" s="262" customFormat="1" x14ac:dyDescent="0.2">
      <c r="E69" s="22"/>
      <c r="F69" s="22"/>
      <c r="G69" s="307"/>
    </row>
    <row r="70" spans="5:7" s="262" customFormat="1" x14ac:dyDescent="0.2">
      <c r="E70" s="22"/>
      <c r="F70" s="22"/>
      <c r="G70" s="307"/>
    </row>
    <row r="71" spans="5:7" s="262" customFormat="1" x14ac:dyDescent="0.2">
      <c r="E71" s="22"/>
      <c r="F71" s="22"/>
      <c r="G71" s="307"/>
    </row>
    <row r="72" spans="5:7" s="262" customFormat="1" x14ac:dyDescent="0.2">
      <c r="E72" s="22"/>
      <c r="F72" s="22"/>
      <c r="G72" s="307"/>
    </row>
    <row r="73" spans="5:7" s="262" customFormat="1" x14ac:dyDescent="0.2">
      <c r="E73" s="22"/>
      <c r="F73" s="22"/>
      <c r="G73" s="307"/>
    </row>
    <row r="74" spans="5:7" s="262" customFormat="1" x14ac:dyDescent="0.2">
      <c r="E74" s="22"/>
      <c r="F74" s="22"/>
      <c r="G74" s="307"/>
    </row>
    <row r="75" spans="5:7" s="262" customFormat="1" x14ac:dyDescent="0.2">
      <c r="E75" s="22"/>
      <c r="F75" s="22"/>
      <c r="G75" s="307"/>
    </row>
    <row r="76" spans="5:7" s="262" customFormat="1" x14ac:dyDescent="0.2">
      <c r="E76" s="22"/>
      <c r="F76" s="22"/>
      <c r="G76" s="307"/>
    </row>
    <row r="77" spans="5:7" s="262" customFormat="1" x14ac:dyDescent="0.2">
      <c r="E77" s="22"/>
      <c r="F77" s="22"/>
      <c r="G77" s="307"/>
    </row>
    <row r="78" spans="5:7" s="262" customFormat="1" x14ac:dyDescent="0.2">
      <c r="E78" s="22"/>
      <c r="F78" s="22"/>
      <c r="G78" s="307"/>
    </row>
    <row r="79" spans="5:7" s="262" customFormat="1" x14ac:dyDescent="0.2">
      <c r="E79" s="22"/>
      <c r="F79" s="22"/>
      <c r="G79" s="307"/>
    </row>
    <row r="80" spans="5:7" s="262" customFormat="1" x14ac:dyDescent="0.2">
      <c r="E80" s="22"/>
      <c r="F80" s="22"/>
      <c r="G80" s="307"/>
    </row>
    <row r="81" spans="5:7" s="262" customFormat="1" x14ac:dyDescent="0.2">
      <c r="E81" s="22"/>
      <c r="F81" s="22"/>
      <c r="G81" s="307"/>
    </row>
    <row r="82" spans="5:7" s="262" customFormat="1" x14ac:dyDescent="0.2">
      <c r="E82" s="22"/>
      <c r="F82" s="22"/>
      <c r="G82" s="307"/>
    </row>
    <row r="83" spans="5:7" s="262" customFormat="1" x14ac:dyDescent="0.2">
      <c r="E83" s="22"/>
      <c r="F83" s="22"/>
      <c r="G83" s="307"/>
    </row>
    <row r="84" spans="5:7" s="262" customFormat="1" x14ac:dyDescent="0.2">
      <c r="E84" s="22"/>
      <c r="F84" s="22"/>
      <c r="G84" s="307"/>
    </row>
    <row r="85" spans="5:7" s="262" customFormat="1" x14ac:dyDescent="0.2">
      <c r="E85" s="22"/>
      <c r="F85" s="22"/>
      <c r="G85" s="307"/>
    </row>
    <row r="86" spans="5:7" s="262" customFormat="1" x14ac:dyDescent="0.2">
      <c r="E86" s="22"/>
      <c r="F86" s="22"/>
      <c r="G86" s="307"/>
    </row>
    <row r="87" spans="5:7" s="262" customFormat="1" x14ac:dyDescent="0.2">
      <c r="E87" s="22"/>
      <c r="F87" s="22"/>
      <c r="G87" s="307"/>
    </row>
    <row r="88" spans="5:7" s="262" customFormat="1" x14ac:dyDescent="0.2">
      <c r="E88" s="22"/>
      <c r="F88" s="22"/>
      <c r="G88" s="307"/>
    </row>
    <row r="89" spans="5:7" s="262" customFormat="1" x14ac:dyDescent="0.2">
      <c r="E89" s="22"/>
      <c r="F89" s="22"/>
      <c r="G89" s="307"/>
    </row>
    <row r="90" spans="5:7" s="262" customFormat="1" x14ac:dyDescent="0.2">
      <c r="E90" s="22"/>
      <c r="F90" s="22"/>
      <c r="G90" s="307"/>
    </row>
    <row r="91" spans="5:7" s="262" customFormat="1" x14ac:dyDescent="0.2">
      <c r="E91" s="22"/>
      <c r="F91" s="22"/>
      <c r="G91" s="307"/>
    </row>
    <row r="92" spans="5:7" s="262" customFormat="1" x14ac:dyDescent="0.2">
      <c r="E92" s="22"/>
      <c r="F92" s="22"/>
      <c r="G92" s="307"/>
    </row>
    <row r="93" spans="5:7" s="262" customFormat="1" x14ac:dyDescent="0.2">
      <c r="E93" s="22"/>
      <c r="F93" s="22"/>
      <c r="G93" s="307"/>
    </row>
    <row r="94" spans="5:7" s="262" customFormat="1" x14ac:dyDescent="0.2">
      <c r="E94" s="22"/>
      <c r="F94" s="22"/>
      <c r="G94" s="307"/>
    </row>
    <row r="95" spans="5:7" s="262" customFormat="1" x14ac:dyDescent="0.2">
      <c r="E95" s="22"/>
      <c r="F95" s="22"/>
      <c r="G95" s="307"/>
    </row>
    <row r="96" spans="5:7" s="262" customFormat="1" x14ac:dyDescent="0.2">
      <c r="E96" s="22"/>
      <c r="F96" s="22"/>
      <c r="G96" s="307"/>
    </row>
    <row r="97" spans="5:7" s="262" customFormat="1" x14ac:dyDescent="0.2">
      <c r="E97" s="22"/>
      <c r="F97" s="22"/>
      <c r="G97" s="307"/>
    </row>
    <row r="98" spans="5:7" s="262" customFormat="1" x14ac:dyDescent="0.2">
      <c r="E98" s="22"/>
      <c r="F98" s="22"/>
      <c r="G98" s="307"/>
    </row>
    <row r="99" spans="5:7" s="262" customFormat="1" x14ac:dyDescent="0.2">
      <c r="E99" s="22"/>
      <c r="F99" s="22"/>
      <c r="G99" s="307"/>
    </row>
    <row r="100" spans="5:7" s="262" customFormat="1" x14ac:dyDescent="0.2">
      <c r="E100" s="22"/>
      <c r="F100" s="22"/>
      <c r="G100" s="307"/>
    </row>
    <row r="101" spans="5:7" s="262" customFormat="1" x14ac:dyDescent="0.2">
      <c r="E101" s="22"/>
      <c r="F101" s="22"/>
      <c r="G101" s="307"/>
    </row>
    <row r="102" spans="5:7" s="262" customFormat="1" x14ac:dyDescent="0.2">
      <c r="E102" s="22"/>
      <c r="F102" s="22"/>
      <c r="G102" s="307"/>
    </row>
    <row r="103" spans="5:7" s="262" customFormat="1" x14ac:dyDescent="0.2">
      <c r="E103" s="22"/>
      <c r="F103" s="22"/>
      <c r="G103" s="307"/>
    </row>
    <row r="104" spans="5:7" s="262" customFormat="1" x14ac:dyDescent="0.2">
      <c r="E104" s="22"/>
      <c r="F104" s="22"/>
      <c r="G104" s="307"/>
    </row>
    <row r="105" spans="5:7" s="262" customFormat="1" x14ac:dyDescent="0.2">
      <c r="E105" s="22"/>
      <c r="F105" s="22"/>
      <c r="G105" s="307"/>
    </row>
    <row r="106" spans="5:7" s="262" customFormat="1" x14ac:dyDescent="0.2">
      <c r="E106" s="22"/>
      <c r="F106" s="22"/>
      <c r="G106" s="307"/>
    </row>
    <row r="107" spans="5:7" s="262" customFormat="1" x14ac:dyDescent="0.2">
      <c r="E107" s="22"/>
      <c r="F107" s="22"/>
      <c r="G107" s="307"/>
    </row>
    <row r="108" spans="5:7" s="262" customFormat="1" x14ac:dyDescent="0.2">
      <c r="E108" s="22"/>
      <c r="F108" s="22"/>
      <c r="G108" s="307"/>
    </row>
    <row r="109" spans="5:7" s="262" customFormat="1" x14ac:dyDescent="0.2">
      <c r="E109" s="22"/>
      <c r="F109" s="22"/>
      <c r="G109" s="307"/>
    </row>
    <row r="110" spans="5:7" s="262" customFormat="1" x14ac:dyDescent="0.2">
      <c r="E110" s="22"/>
      <c r="F110" s="22"/>
      <c r="G110" s="307"/>
    </row>
    <row r="111" spans="5:7" s="262" customFormat="1" x14ac:dyDescent="0.2">
      <c r="E111" s="22"/>
      <c r="F111" s="22"/>
      <c r="G111" s="307"/>
    </row>
    <row r="112" spans="5:7" s="262" customFormat="1" x14ac:dyDescent="0.2">
      <c r="E112" s="22"/>
      <c r="F112" s="22"/>
      <c r="G112" s="307"/>
    </row>
    <row r="113" spans="5:7" s="262" customFormat="1" x14ac:dyDescent="0.2">
      <c r="E113" s="22"/>
      <c r="F113" s="22"/>
      <c r="G113" s="307"/>
    </row>
    <row r="114" spans="5:7" s="262" customFormat="1" x14ac:dyDescent="0.2">
      <c r="E114" s="22"/>
      <c r="F114" s="22"/>
      <c r="G114" s="307"/>
    </row>
    <row r="115" spans="5:7" s="262" customFormat="1" x14ac:dyDescent="0.2">
      <c r="E115" s="22"/>
      <c r="F115" s="22"/>
      <c r="G115" s="307"/>
    </row>
    <row r="116" spans="5:7" s="262" customFormat="1" x14ac:dyDescent="0.2">
      <c r="E116" s="22"/>
      <c r="F116" s="22"/>
      <c r="G116" s="307"/>
    </row>
    <row r="117" spans="5:7" s="262" customFormat="1" x14ac:dyDescent="0.2">
      <c r="E117" s="22"/>
      <c r="F117" s="22"/>
      <c r="G117" s="307"/>
    </row>
    <row r="118" spans="5:7" s="262" customFormat="1" x14ac:dyDescent="0.2">
      <c r="E118" s="22"/>
      <c r="F118" s="22"/>
      <c r="G118" s="307"/>
    </row>
    <row r="119" spans="5:7" s="262" customFormat="1" x14ac:dyDescent="0.2">
      <c r="E119" s="22"/>
      <c r="F119" s="22"/>
      <c r="G119" s="307"/>
    </row>
    <row r="120" spans="5:7" s="262" customFormat="1" x14ac:dyDescent="0.2">
      <c r="E120" s="22"/>
      <c r="F120" s="22"/>
      <c r="G120" s="307"/>
    </row>
    <row r="121" spans="5:7" s="262" customFormat="1" x14ac:dyDescent="0.2">
      <c r="E121" s="22"/>
      <c r="F121" s="22"/>
      <c r="G121" s="307"/>
    </row>
    <row r="122" spans="5:7" s="262" customFormat="1" x14ac:dyDescent="0.2">
      <c r="E122" s="22"/>
      <c r="F122" s="22"/>
      <c r="G122" s="307"/>
    </row>
    <row r="123" spans="5:7" s="262" customFormat="1" x14ac:dyDescent="0.2">
      <c r="E123" s="22"/>
      <c r="F123" s="22"/>
      <c r="G123" s="307"/>
    </row>
    <row r="124" spans="5:7" s="262" customFormat="1" x14ac:dyDescent="0.2">
      <c r="E124" s="22"/>
      <c r="F124" s="22"/>
      <c r="G124" s="307"/>
    </row>
    <row r="125" spans="5:7" s="262" customFormat="1" x14ac:dyDescent="0.2">
      <c r="E125" s="22"/>
      <c r="F125" s="22"/>
      <c r="G125" s="307"/>
    </row>
    <row r="126" spans="5:7" s="262" customFormat="1" x14ac:dyDescent="0.2">
      <c r="E126" s="22"/>
      <c r="F126" s="22"/>
      <c r="G126" s="307"/>
    </row>
    <row r="127" spans="5:7" s="262" customFormat="1" x14ac:dyDescent="0.2">
      <c r="E127" s="22"/>
      <c r="F127" s="22"/>
      <c r="G127" s="307"/>
    </row>
    <row r="128" spans="5:7" s="262" customFormat="1" x14ac:dyDescent="0.2">
      <c r="E128" s="22"/>
      <c r="F128" s="22"/>
      <c r="G128" s="307"/>
    </row>
    <row r="129" spans="5:7" s="262" customFormat="1" x14ac:dyDescent="0.2">
      <c r="E129" s="22"/>
      <c r="F129" s="22"/>
      <c r="G129" s="307"/>
    </row>
    <row r="130" spans="5:7" s="262" customFormat="1" x14ac:dyDescent="0.2">
      <c r="E130" s="22"/>
      <c r="F130" s="22"/>
      <c r="G130" s="307"/>
    </row>
    <row r="131" spans="5:7" s="262" customFormat="1" x14ac:dyDescent="0.2">
      <c r="E131" s="22"/>
      <c r="F131" s="22"/>
      <c r="G131" s="307"/>
    </row>
    <row r="132" spans="5:7" s="262" customFormat="1" x14ac:dyDescent="0.2">
      <c r="E132" s="22"/>
      <c r="F132" s="22"/>
      <c r="G132" s="307"/>
    </row>
  </sheetData>
  <sheetProtection algorithmName="SHA-512" hashValue="ZGpoa9FEsDIW5H1s12pO3fohx1G1duZD6xapSiJW5E/gzOQDI4640WBkDFMON5/YBcNuZrfB/6becrhnrJ5vkQ==" saltValue="ln2GPwuJWwKgO2NRPIR5tQ==" spinCount="100000" sheet="1" objects="1" scenarios="1" selectLockedCells="1"/>
  <mergeCells count="56">
    <mergeCell ref="A41:J41"/>
    <mergeCell ref="B32:C32"/>
    <mergeCell ref="H32:J32"/>
    <mergeCell ref="A33:C33"/>
    <mergeCell ref="H33:J33"/>
    <mergeCell ref="A34:C34"/>
    <mergeCell ref="H34:J34"/>
    <mergeCell ref="A35:C35"/>
    <mergeCell ref="H35:J35"/>
    <mergeCell ref="H36:J36"/>
    <mergeCell ref="H37:I37"/>
    <mergeCell ref="A38:C38"/>
    <mergeCell ref="B31:C31"/>
    <mergeCell ref="H31:J31"/>
    <mergeCell ref="A24:J24"/>
    <mergeCell ref="H25:J25"/>
    <mergeCell ref="B26:C26"/>
    <mergeCell ref="H26:J26"/>
    <mergeCell ref="B27:C27"/>
    <mergeCell ref="H27:J27"/>
    <mergeCell ref="B28:C28"/>
    <mergeCell ref="H28:J28"/>
    <mergeCell ref="H29:J29"/>
    <mergeCell ref="B30:C30"/>
    <mergeCell ref="H30:J30"/>
    <mergeCell ref="A21:C21"/>
    <mergeCell ref="D21:D23"/>
    <mergeCell ref="H21:J21"/>
    <mergeCell ref="A22:C22"/>
    <mergeCell ref="H22:J22"/>
    <mergeCell ref="A23:C23"/>
    <mergeCell ref="H23:J23"/>
    <mergeCell ref="A18:C18"/>
    <mergeCell ref="H18:J18"/>
    <mergeCell ref="A19:C19"/>
    <mergeCell ref="H19:J19"/>
    <mergeCell ref="A20:C20"/>
    <mergeCell ref="H20:J20"/>
    <mergeCell ref="A15:C15"/>
    <mergeCell ref="H15:J15"/>
    <mergeCell ref="A16:C16"/>
    <mergeCell ref="H16:J16"/>
    <mergeCell ref="A17:C17"/>
    <mergeCell ref="H17:J17"/>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28" priority="5">
      <formula>LEN(TRIM(C5))=0</formula>
    </cfRule>
  </conditionalFormatting>
  <conditionalFormatting sqref="I9">
    <cfRule type="cellIs" dxfId="127" priority="1" operator="equal">
      <formula>"Whistle"</formula>
    </cfRule>
    <cfRule type="cellIs" dxfId="126" priority="2" operator="equal">
      <formula>"Voice"</formula>
    </cfRule>
  </conditionalFormatting>
  <conditionalFormatting sqref="E21:F23">
    <cfRule type="containsBlanks" dxfId="125" priority="6">
      <formula>LEN(TRIM(E21))=0</formula>
    </cfRule>
  </conditionalFormatting>
  <conditionalFormatting sqref="C10:E10">
    <cfRule type="cellIs" dxfId="124" priority="3" operator="equal">
      <formula>"Female"</formula>
    </cfRule>
    <cfRule type="cellIs" dxfId="123" priority="4" operator="equal">
      <formula>"Male"</formula>
    </cfRule>
  </conditionalFormatting>
  <dataValidations disablePrompts="1" count="2">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 right="0.2" top="0.17" bottom="0.28000000000000003" header="0.11"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BM132"/>
  <sheetViews>
    <sheetView view="pageLayout" topLeftCell="A20" zoomScale="150" zoomScalePageLayoutView="150" workbookViewId="0">
      <selection activeCell="G32" sqref="G32"/>
    </sheetView>
  </sheetViews>
  <sheetFormatPr defaultColWidth="9.140625" defaultRowHeight="12.75" x14ac:dyDescent="0.2"/>
  <cols>
    <col min="1" max="1" width="2.42578125" style="1" customWidth="1"/>
    <col min="2" max="2" width="9.140625" style="1" customWidth="1"/>
    <col min="3" max="3" width="10.28515625" style="1" customWidth="1"/>
    <col min="4" max="4" width="7.85546875" style="1" customWidth="1"/>
    <col min="5" max="5" width="9.7109375" style="14" customWidth="1"/>
    <col min="6" max="6" width="7.85546875" style="14" customWidth="1"/>
    <col min="7" max="7" width="7.85546875" style="315" customWidth="1"/>
    <col min="8" max="8" width="6" style="1" customWidth="1"/>
    <col min="9" max="9" width="20.85546875" style="1" customWidth="1"/>
    <col min="10" max="10" width="8.28515625" style="1" customWidth="1"/>
    <col min="11" max="65" width="9.140625" style="262"/>
    <col min="66" max="16384" width="9.140625" style="1"/>
  </cols>
  <sheetData>
    <row r="1" spans="1:65" ht="30.75" customHeight="1" x14ac:dyDescent="0.2">
      <c r="A1" s="16"/>
      <c r="B1" s="354" t="s">
        <v>61</v>
      </c>
      <c r="C1" s="354"/>
      <c r="D1" s="354"/>
      <c r="E1" s="354"/>
      <c r="F1" s="354"/>
      <c r="G1" s="354"/>
      <c r="H1" s="354"/>
      <c r="I1" s="354"/>
      <c r="J1" s="382"/>
    </row>
    <row r="2" spans="1:65" ht="23.1" customHeight="1" x14ac:dyDescent="0.2">
      <c r="A2" s="15"/>
      <c r="B2" s="362" t="s">
        <v>28</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2"/>
      <c r="G3" s="307"/>
      <c r="H3" s="262" t="str">
        <f>CONCATENATE("Date: ",Info!$B$4)</f>
        <v xml:space="preserve">Date: </v>
      </c>
      <c r="I3" s="3"/>
      <c r="J3" s="4"/>
    </row>
    <row r="4" spans="1:65" x14ac:dyDescent="0.2">
      <c r="A4" s="366"/>
      <c r="B4" s="367"/>
      <c r="C4" s="367"/>
      <c r="D4" s="262"/>
      <c r="E4" s="22"/>
      <c r="F4" s="22"/>
      <c r="G4" s="307"/>
      <c r="H4" s="262"/>
      <c r="I4" s="262"/>
      <c r="J4" s="4"/>
    </row>
    <row r="5" spans="1:65" x14ac:dyDescent="0.2">
      <c r="A5" s="261" t="s">
        <v>21</v>
      </c>
      <c r="B5" s="262"/>
      <c r="C5" s="418"/>
      <c r="D5" s="418"/>
      <c r="E5" s="418"/>
      <c r="F5" s="22"/>
      <c r="G5" s="307" t="s">
        <v>24</v>
      </c>
      <c r="H5" s="262"/>
      <c r="I5" s="265"/>
      <c r="J5" s="4"/>
    </row>
    <row r="6" spans="1:65" x14ac:dyDescent="0.2">
      <c r="A6" s="261" t="s">
        <v>22</v>
      </c>
      <c r="B6" s="262"/>
      <c r="C6" s="418"/>
      <c r="D6" s="418"/>
      <c r="E6" s="418"/>
      <c r="F6" s="22"/>
      <c r="G6" s="307" t="s">
        <v>25</v>
      </c>
      <c r="H6" s="262"/>
      <c r="I6" s="265"/>
      <c r="J6" s="4"/>
    </row>
    <row r="7" spans="1:65" x14ac:dyDescent="0.2">
      <c r="A7" s="261" t="s">
        <v>31</v>
      </c>
      <c r="B7" s="262"/>
      <c r="C7" s="418"/>
      <c r="D7" s="418"/>
      <c r="E7" s="418"/>
      <c r="F7" s="22"/>
      <c r="G7" s="307" t="s">
        <v>34</v>
      </c>
      <c r="H7" s="262"/>
      <c r="I7" s="265"/>
      <c r="J7" s="4"/>
    </row>
    <row r="8" spans="1:65" x14ac:dyDescent="0.2">
      <c r="A8" s="261" t="s">
        <v>32</v>
      </c>
      <c r="B8" s="262"/>
      <c r="C8" s="419"/>
      <c r="D8" s="419"/>
      <c r="E8" s="419"/>
      <c r="F8" s="22"/>
      <c r="G8" s="307" t="s">
        <v>23</v>
      </c>
      <c r="H8" s="262"/>
      <c r="I8" s="265"/>
      <c r="J8" s="4"/>
    </row>
    <row r="9" spans="1:65" x14ac:dyDescent="0.2">
      <c r="A9" s="261" t="s">
        <v>33</v>
      </c>
      <c r="B9" s="262"/>
      <c r="C9" s="420"/>
      <c r="D9" s="420"/>
      <c r="E9" s="420"/>
      <c r="F9" s="22"/>
      <c r="G9" s="307" t="s">
        <v>16</v>
      </c>
      <c r="H9" s="262"/>
      <c r="I9" s="266"/>
      <c r="J9" s="4"/>
    </row>
    <row r="10" spans="1:65" x14ac:dyDescent="0.2">
      <c r="A10" s="261" t="s">
        <v>42</v>
      </c>
      <c r="B10" s="262"/>
      <c r="C10" s="421"/>
      <c r="D10" s="421"/>
      <c r="E10" s="421"/>
      <c r="F10" s="22"/>
      <c r="G10" s="307"/>
      <c r="H10" s="262"/>
      <c r="I10" s="262"/>
      <c r="J10" s="4"/>
    </row>
    <row r="11" spans="1:65" x14ac:dyDescent="0.2">
      <c r="A11" s="261"/>
      <c r="B11" s="262"/>
      <c r="C11" s="22"/>
      <c r="D11" s="262"/>
      <c r="E11" s="262"/>
      <c r="F11" s="262"/>
      <c r="G11" s="307"/>
      <c r="H11" s="262"/>
      <c r="I11" s="262"/>
      <c r="J11" s="4"/>
      <c r="BK11" s="1"/>
      <c r="BL11" s="1"/>
      <c r="BM11" s="1"/>
    </row>
    <row r="12" spans="1:65" x14ac:dyDescent="0.2">
      <c r="A12" s="261"/>
      <c r="B12" s="262"/>
      <c r="C12" s="22"/>
      <c r="D12" s="262"/>
      <c r="E12" s="262"/>
      <c r="F12" s="262"/>
      <c r="G12" s="307"/>
      <c r="H12" s="262"/>
      <c r="I12" s="262"/>
      <c r="J12" s="4"/>
      <c r="BK12" s="1"/>
      <c r="BL12" s="1"/>
      <c r="BM12" s="1"/>
    </row>
    <row r="13" spans="1:65" s="8" customFormat="1" x14ac:dyDescent="0.2">
      <c r="A13" s="422"/>
      <c r="B13" s="423"/>
      <c r="C13" s="423"/>
      <c r="D13" s="267"/>
      <c r="E13" s="43"/>
      <c r="F13" s="43"/>
      <c r="G13" s="308"/>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8" customFormat="1" ht="24" customHeight="1" x14ac:dyDescent="0.2">
      <c r="A14" s="627" t="s">
        <v>26</v>
      </c>
      <c r="B14" s="628"/>
      <c r="C14" s="628"/>
      <c r="D14" s="141" t="s">
        <v>0</v>
      </c>
      <c r="E14" s="142" t="s">
        <v>63</v>
      </c>
      <c r="F14" s="143" t="s">
        <v>62</v>
      </c>
      <c r="G14" s="309" t="s">
        <v>27</v>
      </c>
      <c r="H14" s="274" t="s">
        <v>2</v>
      </c>
      <c r="I14" s="274"/>
      <c r="J14" s="145"/>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row>
    <row r="15" spans="1:65" ht="15.95" customHeight="1" x14ac:dyDescent="0.2">
      <c r="A15" s="625" t="s">
        <v>9</v>
      </c>
      <c r="B15" s="626"/>
      <c r="C15" s="626"/>
      <c r="D15" s="37">
        <v>6</v>
      </c>
      <c r="E15" s="38"/>
      <c r="F15" s="38"/>
      <c r="G15" s="310"/>
      <c r="H15" s="602"/>
      <c r="I15" s="602"/>
      <c r="J15" s="603"/>
    </row>
    <row r="16" spans="1:65" ht="15.95" customHeight="1" x14ac:dyDescent="0.2">
      <c r="A16" s="599" t="s">
        <v>55</v>
      </c>
      <c r="B16" s="433"/>
      <c r="C16" s="433"/>
      <c r="D16" s="37">
        <v>10</v>
      </c>
      <c r="E16" s="38"/>
      <c r="F16" s="38"/>
      <c r="G16" s="310"/>
      <c r="H16" s="602"/>
      <c r="I16" s="602"/>
      <c r="J16" s="603"/>
    </row>
    <row r="17" spans="1:65" ht="15.95" customHeight="1" x14ac:dyDescent="0.2">
      <c r="A17" s="625" t="s">
        <v>56</v>
      </c>
      <c r="B17" s="626"/>
      <c r="C17" s="626"/>
      <c r="D17" s="37">
        <v>5</v>
      </c>
      <c r="E17" s="38"/>
      <c r="F17" s="38"/>
      <c r="G17" s="310"/>
      <c r="H17" s="602"/>
      <c r="I17" s="602"/>
      <c r="J17" s="603"/>
    </row>
    <row r="18" spans="1:65" ht="15.95" customHeight="1" x14ac:dyDescent="0.2">
      <c r="A18" s="625" t="s">
        <v>10</v>
      </c>
      <c r="B18" s="626"/>
      <c r="C18" s="626"/>
      <c r="D18" s="37">
        <v>12</v>
      </c>
      <c r="E18" s="38"/>
      <c r="F18" s="38"/>
      <c r="G18" s="310"/>
      <c r="H18" s="602"/>
      <c r="I18" s="602"/>
      <c r="J18" s="603"/>
    </row>
    <row r="19" spans="1:65" ht="15.95" customHeight="1" x14ac:dyDescent="0.2">
      <c r="A19" s="625" t="s">
        <v>11</v>
      </c>
      <c r="B19" s="626"/>
      <c r="C19" s="626"/>
      <c r="D19" s="37">
        <v>12</v>
      </c>
      <c r="E19" s="38"/>
      <c r="F19" s="38"/>
      <c r="G19" s="310"/>
      <c r="H19" s="602"/>
      <c r="I19" s="602"/>
      <c r="J19" s="603"/>
    </row>
    <row r="20" spans="1:65" ht="15.95" customHeight="1" x14ac:dyDescent="0.2">
      <c r="A20" s="625" t="s">
        <v>12</v>
      </c>
      <c r="B20" s="626"/>
      <c r="C20" s="626"/>
      <c r="D20" s="37">
        <v>10</v>
      </c>
      <c r="E20" s="38"/>
      <c r="F20" s="38"/>
      <c r="G20" s="310"/>
      <c r="H20" s="602"/>
      <c r="I20" s="602"/>
      <c r="J20" s="603"/>
    </row>
    <row r="21" spans="1:65" ht="15.95" customHeight="1" x14ac:dyDescent="0.2">
      <c r="A21" s="599" t="s">
        <v>75</v>
      </c>
      <c r="B21" s="433"/>
      <c r="C21" s="433"/>
      <c r="D21" s="619">
        <v>15</v>
      </c>
      <c r="E21" s="38"/>
      <c r="F21" s="257"/>
      <c r="G21" s="310" t="s">
        <v>158</v>
      </c>
      <c r="H21" s="602"/>
      <c r="I21" s="602"/>
      <c r="J21" s="603"/>
    </row>
    <row r="22" spans="1:65" ht="15.95" customHeight="1" x14ac:dyDescent="0.2">
      <c r="A22" s="599" t="s">
        <v>74</v>
      </c>
      <c r="B22" s="433"/>
      <c r="C22" s="433"/>
      <c r="D22" s="620"/>
      <c r="E22" s="38"/>
      <c r="F22" s="38"/>
      <c r="G22" s="310"/>
      <c r="H22" s="602"/>
      <c r="I22" s="602"/>
      <c r="J22" s="603"/>
    </row>
    <row r="23" spans="1:65" ht="15.95" customHeight="1" x14ac:dyDescent="0.2">
      <c r="A23" s="617" t="s">
        <v>73</v>
      </c>
      <c r="B23" s="618"/>
      <c r="C23" s="618"/>
      <c r="D23" s="621"/>
      <c r="E23" s="38"/>
      <c r="F23" s="38"/>
      <c r="G23" s="310"/>
      <c r="H23" s="602"/>
      <c r="I23" s="602"/>
      <c r="J23" s="603"/>
    </row>
    <row r="24" spans="1:65" s="11" customFormat="1" ht="15.95" customHeight="1" x14ac:dyDescent="0.25">
      <c r="A24" s="622" t="s">
        <v>65</v>
      </c>
      <c r="B24" s="623"/>
      <c r="C24" s="623"/>
      <c r="D24" s="623"/>
      <c r="E24" s="623"/>
      <c r="F24" s="623"/>
      <c r="G24" s="623"/>
      <c r="H24" s="623"/>
      <c r="I24" s="623"/>
      <c r="J24" s="624"/>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row>
    <row r="25" spans="1:65" ht="15.95" customHeight="1" x14ac:dyDescent="0.2">
      <c r="A25" s="28" t="s">
        <v>13</v>
      </c>
      <c r="B25" s="29"/>
      <c r="C25" s="30"/>
      <c r="D25" s="93" t="s">
        <v>43</v>
      </c>
      <c r="E25" s="49"/>
      <c r="F25" s="49"/>
      <c r="G25" s="311"/>
      <c r="H25" s="613"/>
      <c r="I25" s="613"/>
      <c r="J25" s="614"/>
    </row>
    <row r="26" spans="1:65" ht="15.95" customHeight="1" x14ac:dyDescent="0.2">
      <c r="A26" s="31"/>
      <c r="B26" s="615" t="s">
        <v>14</v>
      </c>
      <c r="C26" s="616"/>
      <c r="D26" s="40">
        <v>10</v>
      </c>
      <c r="E26" s="258"/>
      <c r="F26" s="258"/>
      <c r="G26" s="310"/>
      <c r="H26" s="602"/>
      <c r="I26" s="602"/>
      <c r="J26" s="603"/>
    </row>
    <row r="27" spans="1:65" ht="15.95" customHeight="1" x14ac:dyDescent="0.2">
      <c r="A27" s="31"/>
      <c r="B27" s="615" t="s">
        <v>15</v>
      </c>
      <c r="C27" s="616"/>
      <c r="D27" s="40">
        <v>30</v>
      </c>
      <c r="E27" s="258"/>
      <c r="F27" s="258"/>
      <c r="G27" s="310"/>
      <c r="H27" s="602"/>
      <c r="I27" s="602"/>
      <c r="J27" s="603"/>
    </row>
    <row r="28" spans="1:65" ht="15.95" customHeight="1" x14ac:dyDescent="0.2">
      <c r="A28" s="31"/>
      <c r="B28" s="600" t="s">
        <v>16</v>
      </c>
      <c r="C28" s="601"/>
      <c r="D28" s="40">
        <v>10</v>
      </c>
      <c r="E28" s="38"/>
      <c r="F28" s="38"/>
      <c r="G28" s="310"/>
      <c r="H28" s="602"/>
      <c r="I28" s="602"/>
      <c r="J28" s="603"/>
    </row>
    <row r="29" spans="1:65" ht="15.95" customHeight="1" x14ac:dyDescent="0.2">
      <c r="A29" s="33" t="s">
        <v>17</v>
      </c>
      <c r="B29" s="34"/>
      <c r="C29" s="35"/>
      <c r="D29" s="40" t="s">
        <v>43</v>
      </c>
      <c r="E29" s="49"/>
      <c r="F29" s="49"/>
      <c r="G29" s="311"/>
      <c r="H29" s="613"/>
      <c r="I29" s="613"/>
      <c r="J29" s="614"/>
    </row>
    <row r="30" spans="1:65" ht="15.95" customHeight="1" x14ac:dyDescent="0.2">
      <c r="A30" s="31"/>
      <c r="B30" s="615" t="s">
        <v>14</v>
      </c>
      <c r="C30" s="616"/>
      <c r="D30" s="40">
        <v>10</v>
      </c>
      <c r="E30" s="38"/>
      <c r="F30" s="38"/>
      <c r="G30" s="310"/>
      <c r="H30" s="602"/>
      <c r="I30" s="602"/>
      <c r="J30" s="603"/>
    </row>
    <row r="31" spans="1:65" ht="15.95" customHeight="1" x14ac:dyDescent="0.2">
      <c r="A31" s="31"/>
      <c r="B31" s="615" t="s">
        <v>15</v>
      </c>
      <c r="C31" s="616"/>
      <c r="D31" s="40">
        <v>30</v>
      </c>
      <c r="E31" s="38"/>
      <c r="F31" s="38"/>
      <c r="G31" s="310"/>
      <c r="H31" s="602"/>
      <c r="I31" s="602"/>
      <c r="J31" s="603"/>
    </row>
    <row r="32" spans="1:65" s="262" customFormat="1" ht="15.95" customHeight="1" x14ac:dyDescent="0.2">
      <c r="A32" s="31"/>
      <c r="B32" s="600" t="s">
        <v>16</v>
      </c>
      <c r="C32" s="601"/>
      <c r="D32" s="40">
        <v>10</v>
      </c>
      <c r="E32" s="38"/>
      <c r="F32" s="38"/>
      <c r="G32" s="310"/>
      <c r="H32" s="602"/>
      <c r="I32" s="602"/>
      <c r="J32" s="603"/>
    </row>
    <row r="33" spans="1:10" s="262" customFormat="1" ht="15.95" customHeight="1" x14ac:dyDescent="0.2">
      <c r="A33" s="604" t="s">
        <v>76</v>
      </c>
      <c r="B33" s="605"/>
      <c r="C33" s="606"/>
      <c r="D33" s="40">
        <v>30</v>
      </c>
      <c r="E33" s="38" t="s">
        <v>158</v>
      </c>
      <c r="F33" s="38" t="s">
        <v>158</v>
      </c>
      <c r="G33" s="310" t="s">
        <v>158</v>
      </c>
      <c r="H33" s="602"/>
      <c r="I33" s="602"/>
      <c r="J33" s="603"/>
    </row>
    <row r="34" spans="1:10" s="262" customFormat="1" ht="14.1" customHeight="1" x14ac:dyDescent="0.2">
      <c r="A34" s="607" t="s">
        <v>39</v>
      </c>
      <c r="B34" s="608"/>
      <c r="C34" s="609"/>
      <c r="D34" s="10">
        <v>200</v>
      </c>
      <c r="E34" s="108">
        <f>SUM(E15:E33)</f>
        <v>0</v>
      </c>
      <c r="F34" s="108">
        <f>SUM(F15:F33)</f>
        <v>0</v>
      </c>
      <c r="G34" s="312">
        <f>SUM(G15:G33)</f>
        <v>0</v>
      </c>
      <c r="H34" s="610"/>
      <c r="I34" s="611"/>
      <c r="J34" s="612"/>
    </row>
    <row r="35" spans="1:10" s="262" customFormat="1" ht="15.75" x14ac:dyDescent="0.2">
      <c r="A35" s="572" t="s">
        <v>20</v>
      </c>
      <c r="B35" s="573"/>
      <c r="C35" s="573"/>
      <c r="D35" s="139"/>
      <c r="E35" s="139">
        <f>SUM(E15:E33)-SUM(G15:G33)</f>
        <v>0</v>
      </c>
      <c r="F35" s="139"/>
      <c r="G35" s="313"/>
      <c r="H35" s="574" t="str">
        <f>IF(E35&gt;=160,"Qualified","Not qualified")</f>
        <v>Not qualified</v>
      </c>
      <c r="I35" s="574"/>
      <c r="J35" s="575"/>
    </row>
    <row r="36" spans="1:10" s="262" customFormat="1" x14ac:dyDescent="0.2">
      <c r="A36" s="261"/>
      <c r="D36" s="22"/>
      <c r="E36" s="22"/>
      <c r="F36" s="22"/>
      <c r="G36" s="307"/>
      <c r="H36" s="580"/>
      <c r="I36" s="580"/>
      <c r="J36" s="581"/>
    </row>
    <row r="37" spans="1:10" s="262" customFormat="1" ht="59.1" customHeight="1" x14ac:dyDescent="0.2">
      <c r="A37" s="23"/>
      <c r="B37" s="24"/>
      <c r="C37" s="24"/>
      <c r="D37" s="24"/>
      <c r="E37" s="22"/>
      <c r="F37" s="22"/>
      <c r="G37" s="314"/>
      <c r="H37" s="463"/>
      <c r="I37" s="463"/>
      <c r="J37" s="4"/>
    </row>
    <row r="38" spans="1:10" s="262" customFormat="1" x14ac:dyDescent="0.2">
      <c r="A38" s="576" t="str">
        <f>CONCATENATE("Judge: ",Info!$C$7)</f>
        <v xml:space="preserve">Judge: </v>
      </c>
      <c r="B38" s="461"/>
      <c r="C38" s="461"/>
      <c r="E38" s="22"/>
      <c r="F38" s="22"/>
      <c r="G38" s="307" t="str">
        <f>CONCATENATE("Decoys: ",Info!$C$8)</f>
        <v xml:space="preserve">Decoys: </v>
      </c>
      <c r="J38" s="4"/>
    </row>
    <row r="39" spans="1:10" s="262" customFormat="1" ht="6" customHeight="1" x14ac:dyDescent="0.2">
      <c r="A39" s="261"/>
      <c r="E39" s="22"/>
      <c r="F39" s="22"/>
      <c r="G39" s="307"/>
      <c r="J39" s="4"/>
    </row>
    <row r="40" spans="1:10" s="262" customFormat="1" ht="36.950000000000003" customHeight="1" x14ac:dyDescent="0.2">
      <c r="A40" s="261" t="str">
        <f>CONCATENATE("Trial secretary: ",Info!$C$9)</f>
        <v xml:space="preserve">Trial secretary: </v>
      </c>
      <c r="E40" s="22"/>
      <c r="F40" s="22"/>
      <c r="G40" s="307"/>
      <c r="J40" s="4"/>
    </row>
    <row r="41" spans="1:10" s="262" customFormat="1" ht="13.5" thickBot="1" x14ac:dyDescent="0.25">
      <c r="A41" s="577" t="s">
        <v>41</v>
      </c>
      <c r="B41" s="578"/>
      <c r="C41" s="578"/>
      <c r="D41" s="578"/>
      <c r="E41" s="578"/>
      <c r="F41" s="578"/>
      <c r="G41" s="578"/>
      <c r="H41" s="578"/>
      <c r="I41" s="578"/>
      <c r="J41" s="579"/>
    </row>
    <row r="42" spans="1:10" s="262" customFormat="1" x14ac:dyDescent="0.2">
      <c r="E42" s="22"/>
      <c r="F42" s="22"/>
      <c r="G42" s="307"/>
    </row>
    <row r="43" spans="1:10" s="262" customFormat="1" x14ac:dyDescent="0.2">
      <c r="E43" s="22"/>
      <c r="F43" s="22"/>
      <c r="G43" s="307"/>
    </row>
    <row r="44" spans="1:10" s="262" customFormat="1" x14ac:dyDescent="0.2">
      <c r="E44" s="22"/>
      <c r="F44" s="22"/>
      <c r="G44" s="307"/>
    </row>
    <row r="45" spans="1:10" s="262" customFormat="1" x14ac:dyDescent="0.2">
      <c r="E45" s="22"/>
      <c r="F45" s="22"/>
      <c r="G45" s="307"/>
    </row>
    <row r="46" spans="1:10" s="262" customFormat="1" x14ac:dyDescent="0.2">
      <c r="E46" s="22"/>
      <c r="F46" s="22"/>
      <c r="G46" s="307"/>
    </row>
    <row r="47" spans="1:10" s="262" customFormat="1" x14ac:dyDescent="0.2">
      <c r="E47" s="22"/>
      <c r="F47" s="22"/>
      <c r="G47" s="307"/>
    </row>
    <row r="48" spans="1:10" s="262" customFormat="1" x14ac:dyDescent="0.2">
      <c r="E48" s="22"/>
      <c r="F48" s="22"/>
      <c r="G48" s="307"/>
    </row>
    <row r="49" spans="5:7" s="262" customFormat="1" x14ac:dyDescent="0.2">
      <c r="E49" s="22"/>
      <c r="F49" s="22"/>
      <c r="G49" s="307"/>
    </row>
    <row r="50" spans="5:7" s="262" customFormat="1" x14ac:dyDescent="0.2">
      <c r="E50" s="22"/>
      <c r="F50" s="22"/>
      <c r="G50" s="307"/>
    </row>
    <row r="51" spans="5:7" s="262" customFormat="1" x14ac:dyDescent="0.2">
      <c r="E51" s="22"/>
      <c r="F51" s="22"/>
      <c r="G51" s="307"/>
    </row>
    <row r="52" spans="5:7" s="262" customFormat="1" x14ac:dyDescent="0.2">
      <c r="E52" s="22"/>
      <c r="F52" s="22"/>
      <c r="G52" s="307"/>
    </row>
    <row r="53" spans="5:7" s="262" customFormat="1" x14ac:dyDescent="0.2">
      <c r="E53" s="22"/>
      <c r="F53" s="22"/>
      <c r="G53" s="307"/>
    </row>
    <row r="54" spans="5:7" s="262" customFormat="1" x14ac:dyDescent="0.2">
      <c r="E54" s="22"/>
      <c r="F54" s="22"/>
      <c r="G54" s="307"/>
    </row>
    <row r="55" spans="5:7" s="262" customFormat="1" x14ac:dyDescent="0.2">
      <c r="E55" s="22"/>
      <c r="F55" s="22"/>
      <c r="G55" s="307"/>
    </row>
    <row r="56" spans="5:7" s="262" customFormat="1" x14ac:dyDescent="0.2">
      <c r="E56" s="22"/>
      <c r="F56" s="22"/>
      <c r="G56" s="307"/>
    </row>
    <row r="57" spans="5:7" s="262" customFormat="1" x14ac:dyDescent="0.2">
      <c r="E57" s="22"/>
      <c r="F57" s="22"/>
      <c r="G57" s="307"/>
    </row>
    <row r="58" spans="5:7" s="262" customFormat="1" x14ac:dyDescent="0.2">
      <c r="E58" s="22"/>
      <c r="F58" s="22"/>
      <c r="G58" s="307"/>
    </row>
    <row r="59" spans="5:7" s="262" customFormat="1" x14ac:dyDescent="0.2">
      <c r="E59" s="22"/>
      <c r="F59" s="22"/>
      <c r="G59" s="307"/>
    </row>
    <row r="60" spans="5:7" s="262" customFormat="1" x14ac:dyDescent="0.2">
      <c r="E60" s="22"/>
      <c r="F60" s="22"/>
      <c r="G60" s="307"/>
    </row>
    <row r="61" spans="5:7" s="262" customFormat="1" x14ac:dyDescent="0.2">
      <c r="E61" s="22"/>
      <c r="F61" s="22"/>
      <c r="G61" s="307"/>
    </row>
    <row r="62" spans="5:7" s="262" customFormat="1" x14ac:dyDescent="0.2">
      <c r="E62" s="22"/>
      <c r="F62" s="22"/>
      <c r="G62" s="307"/>
    </row>
    <row r="63" spans="5:7" s="262" customFormat="1" x14ac:dyDescent="0.2">
      <c r="E63" s="22"/>
      <c r="F63" s="22"/>
      <c r="G63" s="307"/>
    </row>
    <row r="64" spans="5:7" s="262" customFormat="1" x14ac:dyDescent="0.2">
      <c r="E64" s="22"/>
      <c r="F64" s="22"/>
      <c r="G64" s="307"/>
    </row>
    <row r="65" spans="5:7" s="262" customFormat="1" x14ac:dyDescent="0.2">
      <c r="E65" s="22"/>
      <c r="F65" s="22"/>
      <c r="G65" s="307"/>
    </row>
    <row r="66" spans="5:7" s="262" customFormat="1" x14ac:dyDescent="0.2">
      <c r="E66" s="22"/>
      <c r="F66" s="22"/>
      <c r="G66" s="307"/>
    </row>
    <row r="67" spans="5:7" s="262" customFormat="1" x14ac:dyDescent="0.2">
      <c r="E67" s="22"/>
      <c r="F67" s="22"/>
      <c r="G67" s="307"/>
    </row>
    <row r="68" spans="5:7" s="262" customFormat="1" x14ac:dyDescent="0.2">
      <c r="E68" s="22"/>
      <c r="F68" s="22"/>
      <c r="G68" s="307"/>
    </row>
    <row r="69" spans="5:7" s="262" customFormat="1" x14ac:dyDescent="0.2">
      <c r="E69" s="22"/>
      <c r="F69" s="22"/>
      <c r="G69" s="307"/>
    </row>
    <row r="70" spans="5:7" s="262" customFormat="1" x14ac:dyDescent="0.2">
      <c r="E70" s="22"/>
      <c r="F70" s="22"/>
      <c r="G70" s="307"/>
    </row>
    <row r="71" spans="5:7" s="262" customFormat="1" x14ac:dyDescent="0.2">
      <c r="E71" s="22"/>
      <c r="F71" s="22"/>
      <c r="G71" s="307"/>
    </row>
    <row r="72" spans="5:7" s="262" customFormat="1" x14ac:dyDescent="0.2">
      <c r="E72" s="22"/>
      <c r="F72" s="22"/>
      <c r="G72" s="307"/>
    </row>
    <row r="73" spans="5:7" s="262" customFormat="1" x14ac:dyDescent="0.2">
      <c r="E73" s="22"/>
      <c r="F73" s="22"/>
      <c r="G73" s="307"/>
    </row>
    <row r="74" spans="5:7" s="262" customFormat="1" x14ac:dyDescent="0.2">
      <c r="E74" s="22"/>
      <c r="F74" s="22"/>
      <c r="G74" s="307"/>
    </row>
    <row r="75" spans="5:7" s="262" customFormat="1" x14ac:dyDescent="0.2">
      <c r="E75" s="22"/>
      <c r="F75" s="22"/>
      <c r="G75" s="307"/>
    </row>
    <row r="76" spans="5:7" s="262" customFormat="1" x14ac:dyDescent="0.2">
      <c r="E76" s="22"/>
      <c r="F76" s="22"/>
      <c r="G76" s="307"/>
    </row>
    <row r="77" spans="5:7" s="262" customFormat="1" x14ac:dyDescent="0.2">
      <c r="E77" s="22"/>
      <c r="F77" s="22"/>
      <c r="G77" s="307"/>
    </row>
    <row r="78" spans="5:7" s="262" customFormat="1" x14ac:dyDescent="0.2">
      <c r="E78" s="22"/>
      <c r="F78" s="22"/>
      <c r="G78" s="307"/>
    </row>
    <row r="79" spans="5:7" s="262" customFormat="1" x14ac:dyDescent="0.2">
      <c r="E79" s="22"/>
      <c r="F79" s="22"/>
      <c r="G79" s="307"/>
    </row>
    <row r="80" spans="5:7" s="262" customFormat="1" x14ac:dyDescent="0.2">
      <c r="E80" s="22"/>
      <c r="F80" s="22"/>
      <c r="G80" s="307"/>
    </row>
    <row r="81" spans="5:7" s="262" customFormat="1" x14ac:dyDescent="0.2">
      <c r="E81" s="22"/>
      <c r="F81" s="22"/>
      <c r="G81" s="307"/>
    </row>
    <row r="82" spans="5:7" s="262" customFormat="1" x14ac:dyDescent="0.2">
      <c r="E82" s="22"/>
      <c r="F82" s="22"/>
      <c r="G82" s="307"/>
    </row>
    <row r="83" spans="5:7" s="262" customFormat="1" x14ac:dyDescent="0.2">
      <c r="E83" s="22"/>
      <c r="F83" s="22"/>
      <c r="G83" s="307"/>
    </row>
    <row r="84" spans="5:7" s="262" customFormat="1" x14ac:dyDescent="0.2">
      <c r="E84" s="22"/>
      <c r="F84" s="22"/>
      <c r="G84" s="307"/>
    </row>
    <row r="85" spans="5:7" s="262" customFormat="1" x14ac:dyDescent="0.2">
      <c r="E85" s="22"/>
      <c r="F85" s="22"/>
      <c r="G85" s="307"/>
    </row>
    <row r="86" spans="5:7" s="262" customFormat="1" x14ac:dyDescent="0.2">
      <c r="E86" s="22"/>
      <c r="F86" s="22"/>
      <c r="G86" s="307"/>
    </row>
    <row r="87" spans="5:7" s="262" customFormat="1" x14ac:dyDescent="0.2">
      <c r="E87" s="22"/>
      <c r="F87" s="22"/>
      <c r="G87" s="307"/>
    </row>
    <row r="88" spans="5:7" s="262" customFormat="1" x14ac:dyDescent="0.2">
      <c r="E88" s="22"/>
      <c r="F88" s="22"/>
      <c r="G88" s="307"/>
    </row>
    <row r="89" spans="5:7" s="262" customFormat="1" x14ac:dyDescent="0.2">
      <c r="E89" s="22"/>
      <c r="F89" s="22"/>
      <c r="G89" s="307"/>
    </row>
    <row r="90" spans="5:7" s="262" customFormat="1" x14ac:dyDescent="0.2">
      <c r="E90" s="22"/>
      <c r="F90" s="22"/>
      <c r="G90" s="307"/>
    </row>
    <row r="91" spans="5:7" s="262" customFormat="1" x14ac:dyDescent="0.2">
      <c r="E91" s="22"/>
      <c r="F91" s="22"/>
      <c r="G91" s="307"/>
    </row>
    <row r="92" spans="5:7" s="262" customFormat="1" x14ac:dyDescent="0.2">
      <c r="E92" s="22"/>
      <c r="F92" s="22"/>
      <c r="G92" s="307"/>
    </row>
    <row r="93" spans="5:7" s="262" customFormat="1" x14ac:dyDescent="0.2">
      <c r="E93" s="22"/>
      <c r="F93" s="22"/>
      <c r="G93" s="307"/>
    </row>
    <row r="94" spans="5:7" s="262" customFormat="1" x14ac:dyDescent="0.2">
      <c r="E94" s="22"/>
      <c r="F94" s="22"/>
      <c r="G94" s="307"/>
    </row>
    <row r="95" spans="5:7" s="262" customFormat="1" x14ac:dyDescent="0.2">
      <c r="E95" s="22"/>
      <c r="F95" s="22"/>
      <c r="G95" s="307"/>
    </row>
    <row r="96" spans="5:7" s="262" customFormat="1" x14ac:dyDescent="0.2">
      <c r="E96" s="22"/>
      <c r="F96" s="22"/>
      <c r="G96" s="307"/>
    </row>
    <row r="97" spans="5:7" s="262" customFormat="1" x14ac:dyDescent="0.2">
      <c r="E97" s="22"/>
      <c r="F97" s="22"/>
      <c r="G97" s="307"/>
    </row>
    <row r="98" spans="5:7" s="262" customFormat="1" x14ac:dyDescent="0.2">
      <c r="E98" s="22"/>
      <c r="F98" s="22"/>
      <c r="G98" s="307"/>
    </row>
    <row r="99" spans="5:7" s="262" customFormat="1" x14ac:dyDescent="0.2">
      <c r="E99" s="22"/>
      <c r="F99" s="22"/>
      <c r="G99" s="307"/>
    </row>
    <row r="100" spans="5:7" s="262" customFormat="1" x14ac:dyDescent="0.2">
      <c r="E100" s="22"/>
      <c r="F100" s="22"/>
      <c r="G100" s="307"/>
    </row>
    <row r="101" spans="5:7" s="262" customFormat="1" x14ac:dyDescent="0.2">
      <c r="E101" s="22"/>
      <c r="F101" s="22"/>
      <c r="G101" s="307"/>
    </row>
    <row r="102" spans="5:7" s="262" customFormat="1" x14ac:dyDescent="0.2">
      <c r="E102" s="22"/>
      <c r="F102" s="22"/>
      <c r="G102" s="307"/>
    </row>
    <row r="103" spans="5:7" s="262" customFormat="1" x14ac:dyDescent="0.2">
      <c r="E103" s="22"/>
      <c r="F103" s="22"/>
      <c r="G103" s="307"/>
    </row>
    <row r="104" spans="5:7" s="262" customFormat="1" x14ac:dyDescent="0.2">
      <c r="E104" s="22"/>
      <c r="F104" s="22"/>
      <c r="G104" s="307"/>
    </row>
    <row r="105" spans="5:7" s="262" customFormat="1" x14ac:dyDescent="0.2">
      <c r="E105" s="22"/>
      <c r="F105" s="22"/>
      <c r="G105" s="307"/>
    </row>
    <row r="106" spans="5:7" s="262" customFormat="1" x14ac:dyDescent="0.2">
      <c r="E106" s="22"/>
      <c r="F106" s="22"/>
      <c r="G106" s="307"/>
    </row>
    <row r="107" spans="5:7" s="262" customFormat="1" x14ac:dyDescent="0.2">
      <c r="E107" s="22"/>
      <c r="F107" s="22"/>
      <c r="G107" s="307"/>
    </row>
    <row r="108" spans="5:7" s="262" customFormat="1" x14ac:dyDescent="0.2">
      <c r="E108" s="22"/>
      <c r="F108" s="22"/>
      <c r="G108" s="307"/>
    </row>
    <row r="109" spans="5:7" s="262" customFormat="1" x14ac:dyDescent="0.2">
      <c r="E109" s="22"/>
      <c r="F109" s="22"/>
      <c r="G109" s="307"/>
    </row>
    <row r="110" spans="5:7" s="262" customFormat="1" x14ac:dyDescent="0.2">
      <c r="E110" s="22"/>
      <c r="F110" s="22"/>
      <c r="G110" s="307"/>
    </row>
    <row r="111" spans="5:7" s="262" customFormat="1" x14ac:dyDescent="0.2">
      <c r="E111" s="22"/>
      <c r="F111" s="22"/>
      <c r="G111" s="307"/>
    </row>
    <row r="112" spans="5:7" s="262" customFormat="1" x14ac:dyDescent="0.2">
      <c r="E112" s="22"/>
      <c r="F112" s="22"/>
      <c r="G112" s="307"/>
    </row>
    <row r="113" spans="5:7" s="262" customFormat="1" x14ac:dyDescent="0.2">
      <c r="E113" s="22"/>
      <c r="F113" s="22"/>
      <c r="G113" s="307"/>
    </row>
    <row r="114" spans="5:7" s="262" customFormat="1" x14ac:dyDescent="0.2">
      <c r="E114" s="22"/>
      <c r="F114" s="22"/>
      <c r="G114" s="307"/>
    </row>
    <row r="115" spans="5:7" s="262" customFormat="1" x14ac:dyDescent="0.2">
      <c r="E115" s="22"/>
      <c r="F115" s="22"/>
      <c r="G115" s="307"/>
    </row>
    <row r="116" spans="5:7" s="262" customFormat="1" x14ac:dyDescent="0.2">
      <c r="E116" s="22"/>
      <c r="F116" s="22"/>
      <c r="G116" s="307"/>
    </row>
    <row r="117" spans="5:7" s="262" customFormat="1" x14ac:dyDescent="0.2">
      <c r="E117" s="22"/>
      <c r="F117" s="22"/>
      <c r="G117" s="307"/>
    </row>
    <row r="118" spans="5:7" s="262" customFormat="1" x14ac:dyDescent="0.2">
      <c r="E118" s="22"/>
      <c r="F118" s="22"/>
      <c r="G118" s="307"/>
    </row>
    <row r="119" spans="5:7" s="262" customFormat="1" x14ac:dyDescent="0.2">
      <c r="E119" s="22"/>
      <c r="F119" s="22"/>
      <c r="G119" s="307"/>
    </row>
    <row r="120" spans="5:7" s="262" customFormat="1" x14ac:dyDescent="0.2">
      <c r="E120" s="22"/>
      <c r="F120" s="22"/>
      <c r="G120" s="307"/>
    </row>
    <row r="121" spans="5:7" s="262" customFormat="1" x14ac:dyDescent="0.2">
      <c r="E121" s="22"/>
      <c r="F121" s="22"/>
      <c r="G121" s="307"/>
    </row>
    <row r="122" spans="5:7" s="262" customFormat="1" x14ac:dyDescent="0.2">
      <c r="E122" s="22"/>
      <c r="F122" s="22"/>
      <c r="G122" s="307"/>
    </row>
    <row r="123" spans="5:7" s="262" customFormat="1" x14ac:dyDescent="0.2">
      <c r="E123" s="22"/>
      <c r="F123" s="22"/>
      <c r="G123" s="307"/>
    </row>
    <row r="124" spans="5:7" s="262" customFormat="1" x14ac:dyDescent="0.2">
      <c r="E124" s="22"/>
      <c r="F124" s="22"/>
      <c r="G124" s="307"/>
    </row>
    <row r="125" spans="5:7" s="262" customFormat="1" x14ac:dyDescent="0.2">
      <c r="E125" s="22"/>
      <c r="F125" s="22"/>
      <c r="G125" s="307"/>
    </row>
    <row r="126" spans="5:7" s="262" customFormat="1" x14ac:dyDescent="0.2">
      <c r="E126" s="22"/>
      <c r="F126" s="22"/>
      <c r="G126" s="307"/>
    </row>
    <row r="127" spans="5:7" s="262" customFormat="1" x14ac:dyDescent="0.2">
      <c r="E127" s="22"/>
      <c r="F127" s="22"/>
      <c r="G127" s="307"/>
    </row>
    <row r="128" spans="5:7" s="262" customFormat="1" x14ac:dyDescent="0.2">
      <c r="E128" s="22"/>
      <c r="F128" s="22"/>
      <c r="G128" s="307"/>
    </row>
    <row r="129" spans="5:7" s="262" customFormat="1" x14ac:dyDescent="0.2">
      <c r="E129" s="22"/>
      <c r="F129" s="22"/>
      <c r="G129" s="307"/>
    </row>
    <row r="130" spans="5:7" s="262" customFormat="1" x14ac:dyDescent="0.2">
      <c r="E130" s="22"/>
      <c r="F130" s="22"/>
      <c r="G130" s="307"/>
    </row>
    <row r="131" spans="5:7" s="262" customFormat="1" x14ac:dyDescent="0.2">
      <c r="E131" s="22"/>
      <c r="F131" s="22"/>
      <c r="G131" s="307"/>
    </row>
    <row r="132" spans="5:7" s="262" customFormat="1" x14ac:dyDescent="0.2">
      <c r="E132" s="22"/>
      <c r="F132" s="22"/>
      <c r="G132" s="307"/>
    </row>
  </sheetData>
  <sheetProtection algorithmName="SHA-512" hashValue="NxhnnJBAeUaqtFbZOLhsd1y2rtz0WiOXzxIJF+uxKKIc8J+tVdkautbcgYGFX3B8NkieAbpkpjl8FuE8Gaazyw==" saltValue="U+RejdWB7G/d6ihV3JuADA==" spinCount="100000" sheet="1" objects="1" scenarios="1" selectLockedCells="1"/>
  <mergeCells count="56">
    <mergeCell ref="A41:J41"/>
    <mergeCell ref="B32:C32"/>
    <mergeCell ref="H32:J32"/>
    <mergeCell ref="A33:C33"/>
    <mergeCell ref="H33:J33"/>
    <mergeCell ref="A34:C34"/>
    <mergeCell ref="H34:J34"/>
    <mergeCell ref="A35:C35"/>
    <mergeCell ref="H35:J35"/>
    <mergeCell ref="H36:J36"/>
    <mergeCell ref="H37:I37"/>
    <mergeCell ref="A38:C38"/>
    <mergeCell ref="B31:C31"/>
    <mergeCell ref="H31:J31"/>
    <mergeCell ref="A24:J24"/>
    <mergeCell ref="H25:J25"/>
    <mergeCell ref="B26:C26"/>
    <mergeCell ref="H26:J26"/>
    <mergeCell ref="B27:C27"/>
    <mergeCell ref="H27:J27"/>
    <mergeCell ref="B28:C28"/>
    <mergeCell ref="H28:J28"/>
    <mergeCell ref="H29:J29"/>
    <mergeCell ref="B30:C30"/>
    <mergeCell ref="H30:J30"/>
    <mergeCell ref="A21:C21"/>
    <mergeCell ref="D21:D23"/>
    <mergeCell ref="H21:J21"/>
    <mergeCell ref="A22:C22"/>
    <mergeCell ref="H22:J22"/>
    <mergeCell ref="A23:C23"/>
    <mergeCell ref="H23:J23"/>
    <mergeCell ref="A18:C18"/>
    <mergeCell ref="H18:J18"/>
    <mergeCell ref="A19:C19"/>
    <mergeCell ref="H19:J19"/>
    <mergeCell ref="A20:C20"/>
    <mergeCell ref="H20:J20"/>
    <mergeCell ref="A15:C15"/>
    <mergeCell ref="H15:J15"/>
    <mergeCell ref="A16:C16"/>
    <mergeCell ref="H16:J16"/>
    <mergeCell ref="A17:C17"/>
    <mergeCell ref="H17:J17"/>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22" priority="5">
      <formula>LEN(TRIM(C5))=0</formula>
    </cfRule>
  </conditionalFormatting>
  <conditionalFormatting sqref="I9">
    <cfRule type="cellIs" dxfId="121" priority="1" operator="equal">
      <formula>"Whistle"</formula>
    </cfRule>
    <cfRule type="cellIs" dxfId="120" priority="2" operator="equal">
      <formula>"Voice"</formula>
    </cfRule>
  </conditionalFormatting>
  <conditionalFormatting sqref="E21:F23">
    <cfRule type="containsBlanks" dxfId="119" priority="6">
      <formula>LEN(TRIM(E21))=0</formula>
    </cfRule>
  </conditionalFormatting>
  <conditionalFormatting sqref="C10:E10">
    <cfRule type="cellIs" dxfId="118" priority="3" operator="equal">
      <formula>"Female"</formula>
    </cfRule>
    <cfRule type="cellIs" dxfId="117" priority="4" operator="equal">
      <formula>"Male"</formula>
    </cfRule>
  </conditionalFormatting>
  <dataValidations disablePrompts="1" count="2">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 right="0.2" top="0.17" bottom="0.28000000000000003" header="0.11"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BM132"/>
  <sheetViews>
    <sheetView view="pageLayout" topLeftCell="A17" zoomScale="150" zoomScalePageLayoutView="150" workbookViewId="0">
      <selection activeCell="G28" sqref="G28"/>
    </sheetView>
  </sheetViews>
  <sheetFormatPr defaultColWidth="9.140625" defaultRowHeight="12.75" x14ac:dyDescent="0.2"/>
  <cols>
    <col min="1" max="1" width="2.42578125" style="1" customWidth="1"/>
    <col min="2" max="2" width="9.140625" style="1" customWidth="1"/>
    <col min="3" max="3" width="10.28515625" style="1" customWidth="1"/>
    <col min="4" max="4" width="7.85546875" style="1" customWidth="1"/>
    <col min="5" max="5" width="10.140625" style="14" customWidth="1"/>
    <col min="6" max="6" width="8.28515625" style="14" customWidth="1"/>
    <col min="7" max="7" width="8.5703125" style="315" customWidth="1"/>
    <col min="8" max="8" width="6" style="1" customWidth="1"/>
    <col min="9" max="9" width="20.85546875" style="1" customWidth="1"/>
    <col min="10" max="10" width="8.28515625" style="1" customWidth="1"/>
    <col min="11" max="65" width="9.140625" style="262"/>
    <col min="66" max="16384" width="9.140625" style="1"/>
  </cols>
  <sheetData>
    <row r="1" spans="1:65" ht="30.75" customHeight="1" x14ac:dyDescent="0.2">
      <c r="A1" s="16"/>
      <c r="B1" s="354" t="s">
        <v>61</v>
      </c>
      <c r="C1" s="354"/>
      <c r="D1" s="354"/>
      <c r="E1" s="354"/>
      <c r="F1" s="354"/>
      <c r="G1" s="354"/>
      <c r="H1" s="354"/>
      <c r="I1" s="354"/>
      <c r="J1" s="382"/>
    </row>
    <row r="2" spans="1:65" ht="23.1" customHeight="1" x14ac:dyDescent="0.2">
      <c r="A2" s="15"/>
      <c r="B2" s="362" t="s">
        <v>28</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2"/>
      <c r="G3" s="307"/>
      <c r="H3" s="262" t="str">
        <f>CONCATENATE("Date: ",Info!$B$4)</f>
        <v xml:space="preserve">Date: </v>
      </c>
      <c r="I3" s="3"/>
      <c r="J3" s="4"/>
    </row>
    <row r="4" spans="1:65" x14ac:dyDescent="0.2">
      <c r="A4" s="366"/>
      <c r="B4" s="367"/>
      <c r="C4" s="367"/>
      <c r="D4" s="262"/>
      <c r="E4" s="22"/>
      <c r="F4" s="22"/>
      <c r="G4" s="307"/>
      <c r="H4" s="262"/>
      <c r="I4" s="262"/>
      <c r="J4" s="4"/>
    </row>
    <row r="5" spans="1:65" x14ac:dyDescent="0.2">
      <c r="A5" s="261" t="s">
        <v>21</v>
      </c>
      <c r="B5" s="262"/>
      <c r="C5" s="418"/>
      <c r="D5" s="418"/>
      <c r="E5" s="418"/>
      <c r="F5" s="22"/>
      <c r="G5" s="307" t="s">
        <v>24</v>
      </c>
      <c r="H5" s="262"/>
      <c r="I5" s="265"/>
      <c r="J5" s="4"/>
    </row>
    <row r="6" spans="1:65" x14ac:dyDescent="0.2">
      <c r="A6" s="261" t="s">
        <v>22</v>
      </c>
      <c r="B6" s="262"/>
      <c r="C6" s="418"/>
      <c r="D6" s="418"/>
      <c r="E6" s="418"/>
      <c r="F6" s="22"/>
      <c r="G6" s="307" t="s">
        <v>25</v>
      </c>
      <c r="H6" s="262"/>
      <c r="I6" s="265"/>
      <c r="J6" s="4"/>
    </row>
    <row r="7" spans="1:65" x14ac:dyDescent="0.2">
      <c r="A7" s="261" t="s">
        <v>31</v>
      </c>
      <c r="B7" s="262"/>
      <c r="C7" s="418"/>
      <c r="D7" s="418"/>
      <c r="E7" s="418"/>
      <c r="F7" s="22"/>
      <c r="G7" s="307" t="s">
        <v>34</v>
      </c>
      <c r="H7" s="262"/>
      <c r="I7" s="265"/>
      <c r="J7" s="4"/>
    </row>
    <row r="8" spans="1:65" x14ac:dyDescent="0.2">
      <c r="A8" s="261" t="s">
        <v>32</v>
      </c>
      <c r="B8" s="262"/>
      <c r="C8" s="419"/>
      <c r="D8" s="419"/>
      <c r="E8" s="419"/>
      <c r="F8" s="22"/>
      <c r="G8" s="307" t="s">
        <v>23</v>
      </c>
      <c r="H8" s="262"/>
      <c r="I8" s="265"/>
      <c r="J8" s="4"/>
    </row>
    <row r="9" spans="1:65" x14ac:dyDescent="0.2">
      <c r="A9" s="261" t="s">
        <v>33</v>
      </c>
      <c r="B9" s="262"/>
      <c r="C9" s="420"/>
      <c r="D9" s="420"/>
      <c r="E9" s="420"/>
      <c r="F9" s="22"/>
      <c r="G9" s="307" t="s">
        <v>16</v>
      </c>
      <c r="H9" s="262"/>
      <c r="I9" s="266"/>
      <c r="J9" s="4"/>
    </row>
    <row r="10" spans="1:65" x14ac:dyDescent="0.2">
      <c r="A10" s="261" t="s">
        <v>42</v>
      </c>
      <c r="B10" s="262"/>
      <c r="C10" s="421"/>
      <c r="D10" s="421"/>
      <c r="E10" s="421"/>
      <c r="F10" s="22"/>
      <c r="G10" s="307"/>
      <c r="H10" s="262"/>
      <c r="I10" s="262"/>
      <c r="J10" s="4"/>
    </row>
    <row r="11" spans="1:65" x14ac:dyDescent="0.2">
      <c r="A11" s="261"/>
      <c r="B11" s="262"/>
      <c r="C11" s="22"/>
      <c r="D11" s="262"/>
      <c r="E11" s="262"/>
      <c r="F11" s="262"/>
      <c r="G11" s="307"/>
      <c r="H11" s="262"/>
      <c r="I11" s="262"/>
      <c r="J11" s="4"/>
      <c r="BK11" s="1"/>
      <c r="BL11" s="1"/>
      <c r="BM11" s="1"/>
    </row>
    <row r="12" spans="1:65" x14ac:dyDescent="0.2">
      <c r="A12" s="261"/>
      <c r="B12" s="262"/>
      <c r="C12" s="22"/>
      <c r="D12" s="262"/>
      <c r="E12" s="262"/>
      <c r="F12" s="262"/>
      <c r="G12" s="307"/>
      <c r="H12" s="262"/>
      <c r="I12" s="262"/>
      <c r="J12" s="4"/>
      <c r="BK12" s="1"/>
      <c r="BL12" s="1"/>
      <c r="BM12" s="1"/>
    </row>
    <row r="13" spans="1:65" s="8" customFormat="1" x14ac:dyDescent="0.2">
      <c r="A13" s="422"/>
      <c r="B13" s="423"/>
      <c r="C13" s="423"/>
      <c r="D13" s="267"/>
      <c r="E13" s="43"/>
      <c r="F13" s="43"/>
      <c r="G13" s="308"/>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8" customFormat="1" ht="24" customHeight="1" x14ac:dyDescent="0.2">
      <c r="A14" s="627" t="s">
        <v>26</v>
      </c>
      <c r="B14" s="628"/>
      <c r="C14" s="628"/>
      <c r="D14" s="141" t="s">
        <v>0</v>
      </c>
      <c r="E14" s="142" t="s">
        <v>63</v>
      </c>
      <c r="F14" s="143" t="s">
        <v>62</v>
      </c>
      <c r="G14" s="309" t="s">
        <v>27</v>
      </c>
      <c r="H14" s="274" t="s">
        <v>2</v>
      </c>
      <c r="I14" s="274"/>
      <c r="J14" s="145"/>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row>
    <row r="15" spans="1:65" ht="15.95" customHeight="1" x14ac:dyDescent="0.2">
      <c r="A15" s="625" t="s">
        <v>9</v>
      </c>
      <c r="B15" s="626"/>
      <c r="C15" s="626"/>
      <c r="D15" s="37">
        <v>6</v>
      </c>
      <c r="E15" s="38"/>
      <c r="F15" s="38"/>
      <c r="G15" s="310"/>
      <c r="H15" s="602"/>
      <c r="I15" s="602"/>
      <c r="J15" s="603"/>
    </row>
    <row r="16" spans="1:65" ht="15.95" customHeight="1" x14ac:dyDescent="0.2">
      <c r="A16" s="599" t="s">
        <v>55</v>
      </c>
      <c r="B16" s="433"/>
      <c r="C16" s="433"/>
      <c r="D16" s="37">
        <v>10</v>
      </c>
      <c r="E16" s="38" t="s">
        <v>158</v>
      </c>
      <c r="F16" s="38"/>
      <c r="G16" s="310" t="s">
        <v>158</v>
      </c>
      <c r="H16" s="602"/>
      <c r="I16" s="602"/>
      <c r="J16" s="603"/>
    </row>
    <row r="17" spans="1:65" ht="15.95" customHeight="1" x14ac:dyDescent="0.2">
      <c r="A17" s="625" t="s">
        <v>56</v>
      </c>
      <c r="B17" s="626"/>
      <c r="C17" s="626"/>
      <c r="D17" s="37">
        <v>5</v>
      </c>
      <c r="E17" s="38"/>
      <c r="F17" s="38"/>
      <c r="G17" s="310"/>
      <c r="H17" s="602"/>
      <c r="I17" s="602"/>
      <c r="J17" s="603"/>
    </row>
    <row r="18" spans="1:65" ht="15.95" customHeight="1" x14ac:dyDescent="0.2">
      <c r="A18" s="625" t="s">
        <v>10</v>
      </c>
      <c r="B18" s="626"/>
      <c r="C18" s="626"/>
      <c r="D18" s="37">
        <v>12</v>
      </c>
      <c r="E18" s="38"/>
      <c r="F18" s="38"/>
      <c r="G18" s="310"/>
      <c r="H18" s="602"/>
      <c r="I18" s="602"/>
      <c r="J18" s="603"/>
    </row>
    <row r="19" spans="1:65" ht="15.95" customHeight="1" x14ac:dyDescent="0.2">
      <c r="A19" s="625" t="s">
        <v>11</v>
      </c>
      <c r="B19" s="626"/>
      <c r="C19" s="626"/>
      <c r="D19" s="37">
        <v>12</v>
      </c>
      <c r="E19" s="38"/>
      <c r="F19" s="38"/>
      <c r="G19" s="310"/>
      <c r="H19" s="602"/>
      <c r="I19" s="602"/>
      <c r="J19" s="603"/>
    </row>
    <row r="20" spans="1:65" ht="15.95" customHeight="1" x14ac:dyDescent="0.2">
      <c r="A20" s="625" t="s">
        <v>12</v>
      </c>
      <c r="B20" s="626"/>
      <c r="C20" s="626"/>
      <c r="D20" s="37">
        <v>10</v>
      </c>
      <c r="E20" s="38"/>
      <c r="F20" s="38"/>
      <c r="G20" s="310"/>
      <c r="H20" s="602"/>
      <c r="I20" s="602"/>
      <c r="J20" s="603"/>
    </row>
    <row r="21" spans="1:65" ht="15.95" customHeight="1" x14ac:dyDescent="0.2">
      <c r="A21" s="599" t="s">
        <v>75</v>
      </c>
      <c r="B21" s="433"/>
      <c r="C21" s="433"/>
      <c r="D21" s="619">
        <v>15</v>
      </c>
      <c r="E21" s="38"/>
      <c r="F21" s="257"/>
      <c r="G21" s="310"/>
      <c r="H21" s="602"/>
      <c r="I21" s="602"/>
      <c r="J21" s="603"/>
    </row>
    <row r="22" spans="1:65" ht="15.95" customHeight="1" x14ac:dyDescent="0.2">
      <c r="A22" s="599" t="s">
        <v>74</v>
      </c>
      <c r="B22" s="433"/>
      <c r="C22" s="433"/>
      <c r="D22" s="620"/>
      <c r="E22" s="38"/>
      <c r="F22" s="38"/>
      <c r="G22" s="310"/>
      <c r="H22" s="602"/>
      <c r="I22" s="602"/>
      <c r="J22" s="603"/>
    </row>
    <row r="23" spans="1:65" ht="15.95" customHeight="1" x14ac:dyDescent="0.2">
      <c r="A23" s="617" t="s">
        <v>73</v>
      </c>
      <c r="B23" s="618"/>
      <c r="C23" s="618"/>
      <c r="D23" s="621"/>
      <c r="E23" s="38"/>
      <c r="F23" s="38"/>
      <c r="G23" s="310"/>
      <c r="H23" s="602"/>
      <c r="I23" s="602"/>
      <c r="J23" s="603"/>
    </row>
    <row r="24" spans="1:65" s="11" customFormat="1" ht="15.95" customHeight="1" x14ac:dyDescent="0.25">
      <c r="A24" s="622" t="s">
        <v>65</v>
      </c>
      <c r="B24" s="623"/>
      <c r="C24" s="623"/>
      <c r="D24" s="623"/>
      <c r="E24" s="623"/>
      <c r="F24" s="623"/>
      <c r="G24" s="623"/>
      <c r="H24" s="623"/>
      <c r="I24" s="623"/>
      <c r="J24" s="624"/>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row>
    <row r="25" spans="1:65" ht="15.95" customHeight="1" x14ac:dyDescent="0.2">
      <c r="A25" s="28" t="s">
        <v>13</v>
      </c>
      <c r="B25" s="29"/>
      <c r="C25" s="30"/>
      <c r="D25" s="93" t="s">
        <v>43</v>
      </c>
      <c r="E25" s="49"/>
      <c r="F25" s="49"/>
      <c r="G25" s="311"/>
      <c r="H25" s="613"/>
      <c r="I25" s="613"/>
      <c r="J25" s="614"/>
    </row>
    <row r="26" spans="1:65" ht="15.95" customHeight="1" x14ac:dyDescent="0.2">
      <c r="A26" s="31"/>
      <c r="B26" s="615" t="s">
        <v>14</v>
      </c>
      <c r="C26" s="616"/>
      <c r="D26" s="40">
        <v>10</v>
      </c>
      <c r="E26" s="258"/>
      <c r="F26" s="258"/>
      <c r="G26" s="310"/>
      <c r="H26" s="602"/>
      <c r="I26" s="602"/>
      <c r="J26" s="603"/>
    </row>
    <row r="27" spans="1:65" ht="15.95" customHeight="1" x14ac:dyDescent="0.2">
      <c r="A27" s="31"/>
      <c r="B27" s="615" t="s">
        <v>15</v>
      </c>
      <c r="C27" s="616"/>
      <c r="D27" s="40">
        <v>30</v>
      </c>
      <c r="E27" s="258"/>
      <c r="F27" s="258"/>
      <c r="G27" s="310"/>
      <c r="H27" s="602"/>
      <c r="I27" s="602"/>
      <c r="J27" s="603"/>
    </row>
    <row r="28" spans="1:65" ht="15.95" customHeight="1" x14ac:dyDescent="0.2">
      <c r="A28" s="31"/>
      <c r="B28" s="600" t="s">
        <v>16</v>
      </c>
      <c r="C28" s="601"/>
      <c r="D28" s="40">
        <v>10</v>
      </c>
      <c r="E28" s="38"/>
      <c r="F28" s="38"/>
      <c r="G28" s="310"/>
      <c r="H28" s="602"/>
      <c r="I28" s="602"/>
      <c r="J28" s="603"/>
    </row>
    <row r="29" spans="1:65" ht="15.95" customHeight="1" x14ac:dyDescent="0.2">
      <c r="A29" s="33" t="s">
        <v>17</v>
      </c>
      <c r="B29" s="34"/>
      <c r="C29" s="35"/>
      <c r="D29" s="40" t="s">
        <v>43</v>
      </c>
      <c r="E29" s="49"/>
      <c r="F29" s="49"/>
      <c r="G29" s="311"/>
      <c r="H29" s="613"/>
      <c r="I29" s="613"/>
      <c r="J29" s="614"/>
    </row>
    <row r="30" spans="1:65" ht="15.95" customHeight="1" x14ac:dyDescent="0.2">
      <c r="A30" s="31"/>
      <c r="B30" s="615" t="s">
        <v>14</v>
      </c>
      <c r="C30" s="616"/>
      <c r="D30" s="40">
        <v>10</v>
      </c>
      <c r="E30" s="38"/>
      <c r="F30" s="38"/>
      <c r="G30" s="310"/>
      <c r="H30" s="602"/>
      <c r="I30" s="602"/>
      <c r="J30" s="603"/>
    </row>
    <row r="31" spans="1:65" ht="15.95" customHeight="1" x14ac:dyDescent="0.2">
      <c r="A31" s="31"/>
      <c r="B31" s="615" t="s">
        <v>15</v>
      </c>
      <c r="C31" s="616"/>
      <c r="D31" s="40">
        <v>30</v>
      </c>
      <c r="E31" s="38"/>
      <c r="F31" s="38"/>
      <c r="G31" s="310"/>
      <c r="H31" s="602"/>
      <c r="I31" s="602"/>
      <c r="J31" s="603"/>
    </row>
    <row r="32" spans="1:65" s="262" customFormat="1" ht="15.95" customHeight="1" x14ac:dyDescent="0.2">
      <c r="A32" s="31"/>
      <c r="B32" s="600" t="s">
        <v>16</v>
      </c>
      <c r="C32" s="601"/>
      <c r="D32" s="40">
        <v>10</v>
      </c>
      <c r="E32" s="38"/>
      <c r="F32" s="38"/>
      <c r="G32" s="310"/>
      <c r="H32" s="602"/>
      <c r="I32" s="602"/>
      <c r="J32" s="603"/>
    </row>
    <row r="33" spans="1:10" s="262" customFormat="1" ht="15.95" customHeight="1" x14ac:dyDescent="0.2">
      <c r="A33" s="604" t="s">
        <v>76</v>
      </c>
      <c r="B33" s="605"/>
      <c r="C33" s="606"/>
      <c r="D33" s="40">
        <v>30</v>
      </c>
      <c r="E33" s="38" t="s">
        <v>158</v>
      </c>
      <c r="F33" s="38" t="s">
        <v>158</v>
      </c>
      <c r="G33" s="310" t="s">
        <v>158</v>
      </c>
      <c r="H33" s="602"/>
      <c r="I33" s="602"/>
      <c r="J33" s="603"/>
    </row>
    <row r="34" spans="1:10" s="262" customFormat="1" ht="14.1" customHeight="1" x14ac:dyDescent="0.2">
      <c r="A34" s="607" t="s">
        <v>39</v>
      </c>
      <c r="B34" s="608"/>
      <c r="C34" s="609"/>
      <c r="D34" s="10">
        <v>200</v>
      </c>
      <c r="E34" s="108">
        <f>SUM(E15:E33)</f>
        <v>0</v>
      </c>
      <c r="F34" s="108">
        <f>SUM(F15:F33)</f>
        <v>0</v>
      </c>
      <c r="G34" s="312">
        <f>SUM(G15:G33)</f>
        <v>0</v>
      </c>
      <c r="H34" s="610"/>
      <c r="I34" s="611"/>
      <c r="J34" s="612"/>
    </row>
    <row r="35" spans="1:10" s="262" customFormat="1" ht="15.75" x14ac:dyDescent="0.2">
      <c r="A35" s="572" t="s">
        <v>20</v>
      </c>
      <c r="B35" s="573"/>
      <c r="C35" s="573"/>
      <c r="D35" s="139"/>
      <c r="E35" s="139">
        <f>SUM(E15:E33)-SUM(G15:G33)</f>
        <v>0</v>
      </c>
      <c r="F35" s="139"/>
      <c r="G35" s="313"/>
      <c r="H35" s="574" t="str">
        <f>IF(E35&gt;=160,"Qualified","Not qualified")</f>
        <v>Not qualified</v>
      </c>
      <c r="I35" s="574"/>
      <c r="J35" s="575"/>
    </row>
    <row r="36" spans="1:10" s="262" customFormat="1" x14ac:dyDescent="0.2">
      <c r="A36" s="261"/>
      <c r="D36" s="22"/>
      <c r="E36" s="22"/>
      <c r="F36" s="22"/>
      <c r="G36" s="307"/>
      <c r="H36" s="580"/>
      <c r="I36" s="580"/>
      <c r="J36" s="581"/>
    </row>
    <row r="37" spans="1:10" s="262" customFormat="1" ht="59.1" customHeight="1" x14ac:dyDescent="0.2">
      <c r="A37" s="23"/>
      <c r="B37" s="24"/>
      <c r="C37" s="24"/>
      <c r="D37" s="24"/>
      <c r="E37" s="22"/>
      <c r="F37" s="22"/>
      <c r="G37" s="314"/>
      <c r="H37" s="463"/>
      <c r="I37" s="463"/>
      <c r="J37" s="4"/>
    </row>
    <row r="38" spans="1:10" s="262" customFormat="1" x14ac:dyDescent="0.2">
      <c r="A38" s="576" t="str">
        <f>CONCATENATE("Judge: ",Info!$C$7)</f>
        <v xml:space="preserve">Judge: </v>
      </c>
      <c r="B38" s="461"/>
      <c r="C38" s="461"/>
      <c r="E38" s="22"/>
      <c r="F38" s="22"/>
      <c r="G38" s="307" t="str">
        <f>CONCATENATE("Decoys: ",Info!$C$8)</f>
        <v xml:space="preserve">Decoys: </v>
      </c>
      <c r="J38" s="4"/>
    </row>
    <row r="39" spans="1:10" s="262" customFormat="1" ht="6" customHeight="1" x14ac:dyDescent="0.2">
      <c r="A39" s="261"/>
      <c r="E39" s="22"/>
      <c r="F39" s="22"/>
      <c r="G39" s="307"/>
      <c r="J39" s="4"/>
    </row>
    <row r="40" spans="1:10" s="262" customFormat="1" ht="36.950000000000003" customHeight="1" x14ac:dyDescent="0.2">
      <c r="A40" s="261" t="str">
        <f>CONCATENATE("Trial secretary: ",Info!$C$9)</f>
        <v xml:space="preserve">Trial secretary: </v>
      </c>
      <c r="E40" s="22"/>
      <c r="F40" s="22"/>
      <c r="G40" s="307"/>
      <c r="J40" s="4"/>
    </row>
    <row r="41" spans="1:10" s="262" customFormat="1" ht="13.5" thickBot="1" x14ac:dyDescent="0.25">
      <c r="A41" s="577" t="s">
        <v>41</v>
      </c>
      <c r="B41" s="578"/>
      <c r="C41" s="578"/>
      <c r="D41" s="578"/>
      <c r="E41" s="578"/>
      <c r="F41" s="578"/>
      <c r="G41" s="578"/>
      <c r="H41" s="578"/>
      <c r="I41" s="578"/>
      <c r="J41" s="579"/>
    </row>
    <row r="42" spans="1:10" s="262" customFormat="1" x14ac:dyDescent="0.2">
      <c r="E42" s="22"/>
      <c r="F42" s="22"/>
      <c r="G42" s="307"/>
    </row>
    <row r="43" spans="1:10" s="262" customFormat="1" x14ac:dyDescent="0.2">
      <c r="E43" s="22"/>
      <c r="F43" s="22"/>
      <c r="G43" s="307"/>
    </row>
    <row r="44" spans="1:10" s="262" customFormat="1" x14ac:dyDescent="0.2">
      <c r="E44" s="22"/>
      <c r="F44" s="22"/>
      <c r="G44" s="307"/>
    </row>
    <row r="45" spans="1:10" s="262" customFormat="1" x14ac:dyDescent="0.2">
      <c r="E45" s="22"/>
      <c r="F45" s="22"/>
      <c r="G45" s="307"/>
    </row>
    <row r="46" spans="1:10" s="262" customFormat="1" x14ac:dyDescent="0.2">
      <c r="E46" s="22"/>
      <c r="F46" s="22"/>
      <c r="G46" s="307"/>
    </row>
    <row r="47" spans="1:10" s="262" customFormat="1" x14ac:dyDescent="0.2">
      <c r="E47" s="22"/>
      <c r="F47" s="22"/>
      <c r="G47" s="307"/>
    </row>
    <row r="48" spans="1:10" s="262" customFormat="1" x14ac:dyDescent="0.2">
      <c r="E48" s="22"/>
      <c r="F48" s="22"/>
      <c r="G48" s="307"/>
    </row>
    <row r="49" spans="5:7" s="262" customFormat="1" x14ac:dyDescent="0.2">
      <c r="E49" s="22"/>
      <c r="F49" s="22"/>
      <c r="G49" s="307"/>
    </row>
    <row r="50" spans="5:7" s="262" customFormat="1" x14ac:dyDescent="0.2">
      <c r="E50" s="22"/>
      <c r="F50" s="22"/>
      <c r="G50" s="307"/>
    </row>
    <row r="51" spans="5:7" s="262" customFormat="1" x14ac:dyDescent="0.2">
      <c r="E51" s="22"/>
      <c r="F51" s="22"/>
      <c r="G51" s="307"/>
    </row>
    <row r="52" spans="5:7" s="262" customFormat="1" x14ac:dyDescent="0.2">
      <c r="E52" s="22"/>
      <c r="F52" s="22"/>
      <c r="G52" s="307"/>
    </row>
    <row r="53" spans="5:7" s="262" customFormat="1" x14ac:dyDescent="0.2">
      <c r="E53" s="22"/>
      <c r="F53" s="22"/>
      <c r="G53" s="307"/>
    </row>
    <row r="54" spans="5:7" s="262" customFormat="1" x14ac:dyDescent="0.2">
      <c r="E54" s="22"/>
      <c r="F54" s="22"/>
      <c r="G54" s="307"/>
    </row>
    <row r="55" spans="5:7" s="262" customFormat="1" x14ac:dyDescent="0.2">
      <c r="E55" s="22"/>
      <c r="F55" s="22"/>
      <c r="G55" s="307"/>
    </row>
    <row r="56" spans="5:7" s="262" customFormat="1" x14ac:dyDescent="0.2">
      <c r="E56" s="22"/>
      <c r="F56" s="22"/>
      <c r="G56" s="307"/>
    </row>
    <row r="57" spans="5:7" s="262" customFormat="1" x14ac:dyDescent="0.2">
      <c r="E57" s="22"/>
      <c r="F57" s="22"/>
      <c r="G57" s="307"/>
    </row>
    <row r="58" spans="5:7" s="262" customFormat="1" x14ac:dyDescent="0.2">
      <c r="E58" s="22"/>
      <c r="F58" s="22"/>
      <c r="G58" s="307"/>
    </row>
    <row r="59" spans="5:7" s="262" customFormat="1" x14ac:dyDescent="0.2">
      <c r="E59" s="22"/>
      <c r="F59" s="22"/>
      <c r="G59" s="307"/>
    </row>
    <row r="60" spans="5:7" s="262" customFormat="1" x14ac:dyDescent="0.2">
      <c r="E60" s="22"/>
      <c r="F60" s="22"/>
      <c r="G60" s="307"/>
    </row>
    <row r="61" spans="5:7" s="262" customFormat="1" x14ac:dyDescent="0.2">
      <c r="E61" s="22"/>
      <c r="F61" s="22"/>
      <c r="G61" s="307"/>
    </row>
    <row r="62" spans="5:7" s="262" customFormat="1" x14ac:dyDescent="0.2">
      <c r="E62" s="22"/>
      <c r="F62" s="22"/>
      <c r="G62" s="307"/>
    </row>
    <row r="63" spans="5:7" s="262" customFormat="1" x14ac:dyDescent="0.2">
      <c r="E63" s="22"/>
      <c r="F63" s="22"/>
      <c r="G63" s="307"/>
    </row>
    <row r="64" spans="5:7" s="262" customFormat="1" x14ac:dyDescent="0.2">
      <c r="E64" s="22"/>
      <c r="F64" s="22"/>
      <c r="G64" s="307"/>
    </row>
    <row r="65" spans="5:7" s="262" customFormat="1" x14ac:dyDescent="0.2">
      <c r="E65" s="22"/>
      <c r="F65" s="22"/>
      <c r="G65" s="307"/>
    </row>
    <row r="66" spans="5:7" s="262" customFormat="1" x14ac:dyDescent="0.2">
      <c r="E66" s="22"/>
      <c r="F66" s="22"/>
      <c r="G66" s="307"/>
    </row>
    <row r="67" spans="5:7" s="262" customFormat="1" x14ac:dyDescent="0.2">
      <c r="E67" s="22"/>
      <c r="F67" s="22"/>
      <c r="G67" s="307"/>
    </row>
    <row r="68" spans="5:7" s="262" customFormat="1" x14ac:dyDescent="0.2">
      <c r="E68" s="22"/>
      <c r="F68" s="22"/>
      <c r="G68" s="307"/>
    </row>
    <row r="69" spans="5:7" s="262" customFormat="1" x14ac:dyDescent="0.2">
      <c r="E69" s="22"/>
      <c r="F69" s="22"/>
      <c r="G69" s="307"/>
    </row>
    <row r="70" spans="5:7" s="262" customFormat="1" x14ac:dyDescent="0.2">
      <c r="E70" s="22"/>
      <c r="F70" s="22"/>
      <c r="G70" s="307"/>
    </row>
    <row r="71" spans="5:7" s="262" customFormat="1" x14ac:dyDescent="0.2">
      <c r="E71" s="22"/>
      <c r="F71" s="22"/>
      <c r="G71" s="307"/>
    </row>
    <row r="72" spans="5:7" s="262" customFormat="1" x14ac:dyDescent="0.2">
      <c r="E72" s="22"/>
      <c r="F72" s="22"/>
      <c r="G72" s="307"/>
    </row>
    <row r="73" spans="5:7" s="262" customFormat="1" x14ac:dyDescent="0.2">
      <c r="E73" s="22"/>
      <c r="F73" s="22"/>
      <c r="G73" s="307"/>
    </row>
    <row r="74" spans="5:7" s="262" customFormat="1" x14ac:dyDescent="0.2">
      <c r="E74" s="22"/>
      <c r="F74" s="22"/>
      <c r="G74" s="307"/>
    </row>
    <row r="75" spans="5:7" s="262" customFormat="1" x14ac:dyDescent="0.2">
      <c r="E75" s="22"/>
      <c r="F75" s="22"/>
      <c r="G75" s="307"/>
    </row>
    <row r="76" spans="5:7" s="262" customFormat="1" x14ac:dyDescent="0.2">
      <c r="E76" s="22"/>
      <c r="F76" s="22"/>
      <c r="G76" s="307"/>
    </row>
    <row r="77" spans="5:7" s="262" customFormat="1" x14ac:dyDescent="0.2">
      <c r="E77" s="22"/>
      <c r="F77" s="22"/>
      <c r="G77" s="307"/>
    </row>
    <row r="78" spans="5:7" s="262" customFormat="1" x14ac:dyDescent="0.2">
      <c r="E78" s="22"/>
      <c r="F78" s="22"/>
      <c r="G78" s="307"/>
    </row>
    <row r="79" spans="5:7" s="262" customFormat="1" x14ac:dyDescent="0.2">
      <c r="E79" s="22"/>
      <c r="F79" s="22"/>
      <c r="G79" s="307"/>
    </row>
    <row r="80" spans="5:7" s="262" customFormat="1" x14ac:dyDescent="0.2">
      <c r="E80" s="22"/>
      <c r="F80" s="22"/>
      <c r="G80" s="307"/>
    </row>
    <row r="81" spans="5:7" s="262" customFormat="1" x14ac:dyDescent="0.2">
      <c r="E81" s="22"/>
      <c r="F81" s="22"/>
      <c r="G81" s="307"/>
    </row>
    <row r="82" spans="5:7" s="262" customFormat="1" x14ac:dyDescent="0.2">
      <c r="E82" s="22"/>
      <c r="F82" s="22"/>
      <c r="G82" s="307"/>
    </row>
    <row r="83" spans="5:7" s="262" customFormat="1" x14ac:dyDescent="0.2">
      <c r="E83" s="22"/>
      <c r="F83" s="22"/>
      <c r="G83" s="307"/>
    </row>
    <row r="84" spans="5:7" s="262" customFormat="1" x14ac:dyDescent="0.2">
      <c r="E84" s="22"/>
      <c r="F84" s="22"/>
      <c r="G84" s="307"/>
    </row>
    <row r="85" spans="5:7" s="262" customFormat="1" x14ac:dyDescent="0.2">
      <c r="E85" s="22"/>
      <c r="F85" s="22"/>
      <c r="G85" s="307"/>
    </row>
    <row r="86" spans="5:7" s="262" customFormat="1" x14ac:dyDescent="0.2">
      <c r="E86" s="22"/>
      <c r="F86" s="22"/>
      <c r="G86" s="307"/>
    </row>
    <row r="87" spans="5:7" s="262" customFormat="1" x14ac:dyDescent="0.2">
      <c r="E87" s="22"/>
      <c r="F87" s="22"/>
      <c r="G87" s="307"/>
    </row>
    <row r="88" spans="5:7" s="262" customFormat="1" x14ac:dyDescent="0.2">
      <c r="E88" s="22"/>
      <c r="F88" s="22"/>
      <c r="G88" s="307"/>
    </row>
    <row r="89" spans="5:7" s="262" customFormat="1" x14ac:dyDescent="0.2">
      <c r="E89" s="22"/>
      <c r="F89" s="22"/>
      <c r="G89" s="307"/>
    </row>
    <row r="90" spans="5:7" s="262" customFormat="1" x14ac:dyDescent="0.2">
      <c r="E90" s="22"/>
      <c r="F90" s="22"/>
      <c r="G90" s="307"/>
    </row>
    <row r="91" spans="5:7" s="262" customFormat="1" x14ac:dyDescent="0.2">
      <c r="E91" s="22"/>
      <c r="F91" s="22"/>
      <c r="G91" s="307"/>
    </row>
    <row r="92" spans="5:7" s="262" customFormat="1" x14ac:dyDescent="0.2">
      <c r="E92" s="22"/>
      <c r="F92" s="22"/>
      <c r="G92" s="307"/>
    </row>
    <row r="93" spans="5:7" s="262" customFormat="1" x14ac:dyDescent="0.2">
      <c r="E93" s="22"/>
      <c r="F93" s="22"/>
      <c r="G93" s="307"/>
    </row>
    <row r="94" spans="5:7" s="262" customFormat="1" x14ac:dyDescent="0.2">
      <c r="E94" s="22"/>
      <c r="F94" s="22"/>
      <c r="G94" s="307"/>
    </row>
    <row r="95" spans="5:7" s="262" customFormat="1" x14ac:dyDescent="0.2">
      <c r="E95" s="22"/>
      <c r="F95" s="22"/>
      <c r="G95" s="307"/>
    </row>
    <row r="96" spans="5:7" s="262" customFormat="1" x14ac:dyDescent="0.2">
      <c r="E96" s="22"/>
      <c r="F96" s="22"/>
      <c r="G96" s="307"/>
    </row>
    <row r="97" spans="5:7" s="262" customFormat="1" x14ac:dyDescent="0.2">
      <c r="E97" s="22"/>
      <c r="F97" s="22"/>
      <c r="G97" s="307"/>
    </row>
    <row r="98" spans="5:7" s="262" customFormat="1" x14ac:dyDescent="0.2">
      <c r="E98" s="22"/>
      <c r="F98" s="22"/>
      <c r="G98" s="307"/>
    </row>
    <row r="99" spans="5:7" s="262" customFormat="1" x14ac:dyDescent="0.2">
      <c r="E99" s="22"/>
      <c r="F99" s="22"/>
      <c r="G99" s="307"/>
    </row>
    <row r="100" spans="5:7" s="262" customFormat="1" x14ac:dyDescent="0.2">
      <c r="E100" s="22"/>
      <c r="F100" s="22"/>
      <c r="G100" s="307"/>
    </row>
    <row r="101" spans="5:7" s="262" customFormat="1" x14ac:dyDescent="0.2">
      <c r="E101" s="22"/>
      <c r="F101" s="22"/>
      <c r="G101" s="307"/>
    </row>
    <row r="102" spans="5:7" s="262" customFormat="1" x14ac:dyDescent="0.2">
      <c r="E102" s="22"/>
      <c r="F102" s="22"/>
      <c r="G102" s="307"/>
    </row>
    <row r="103" spans="5:7" s="262" customFormat="1" x14ac:dyDescent="0.2">
      <c r="E103" s="22"/>
      <c r="F103" s="22"/>
      <c r="G103" s="307"/>
    </row>
    <row r="104" spans="5:7" s="262" customFormat="1" x14ac:dyDescent="0.2">
      <c r="E104" s="22"/>
      <c r="F104" s="22"/>
      <c r="G104" s="307"/>
    </row>
    <row r="105" spans="5:7" s="262" customFormat="1" x14ac:dyDescent="0.2">
      <c r="E105" s="22"/>
      <c r="F105" s="22"/>
      <c r="G105" s="307"/>
    </row>
    <row r="106" spans="5:7" s="262" customFormat="1" x14ac:dyDescent="0.2">
      <c r="E106" s="22"/>
      <c r="F106" s="22"/>
      <c r="G106" s="307"/>
    </row>
    <row r="107" spans="5:7" s="262" customFormat="1" x14ac:dyDescent="0.2">
      <c r="E107" s="22"/>
      <c r="F107" s="22"/>
      <c r="G107" s="307"/>
    </row>
    <row r="108" spans="5:7" s="262" customFormat="1" x14ac:dyDescent="0.2">
      <c r="E108" s="22"/>
      <c r="F108" s="22"/>
      <c r="G108" s="307"/>
    </row>
    <row r="109" spans="5:7" s="262" customFormat="1" x14ac:dyDescent="0.2">
      <c r="E109" s="22"/>
      <c r="F109" s="22"/>
      <c r="G109" s="307"/>
    </row>
    <row r="110" spans="5:7" s="262" customFormat="1" x14ac:dyDescent="0.2">
      <c r="E110" s="22"/>
      <c r="F110" s="22"/>
      <c r="G110" s="307"/>
    </row>
    <row r="111" spans="5:7" s="262" customFormat="1" x14ac:dyDescent="0.2">
      <c r="E111" s="22"/>
      <c r="F111" s="22"/>
      <c r="G111" s="307"/>
    </row>
    <row r="112" spans="5:7" s="262" customFormat="1" x14ac:dyDescent="0.2">
      <c r="E112" s="22"/>
      <c r="F112" s="22"/>
      <c r="G112" s="307"/>
    </row>
    <row r="113" spans="5:7" s="262" customFormat="1" x14ac:dyDescent="0.2">
      <c r="E113" s="22"/>
      <c r="F113" s="22"/>
      <c r="G113" s="307"/>
    </row>
    <row r="114" spans="5:7" s="262" customFormat="1" x14ac:dyDescent="0.2">
      <c r="E114" s="22"/>
      <c r="F114" s="22"/>
      <c r="G114" s="307"/>
    </row>
    <row r="115" spans="5:7" s="262" customFormat="1" x14ac:dyDescent="0.2">
      <c r="E115" s="22"/>
      <c r="F115" s="22"/>
      <c r="G115" s="307"/>
    </row>
    <row r="116" spans="5:7" s="262" customFormat="1" x14ac:dyDescent="0.2">
      <c r="E116" s="22"/>
      <c r="F116" s="22"/>
      <c r="G116" s="307"/>
    </row>
    <row r="117" spans="5:7" s="262" customFormat="1" x14ac:dyDescent="0.2">
      <c r="E117" s="22"/>
      <c r="F117" s="22"/>
      <c r="G117" s="307"/>
    </row>
    <row r="118" spans="5:7" s="262" customFormat="1" x14ac:dyDescent="0.2">
      <c r="E118" s="22"/>
      <c r="F118" s="22"/>
      <c r="G118" s="307"/>
    </row>
    <row r="119" spans="5:7" s="262" customFormat="1" x14ac:dyDescent="0.2">
      <c r="E119" s="22"/>
      <c r="F119" s="22"/>
      <c r="G119" s="307"/>
    </row>
    <row r="120" spans="5:7" s="262" customFormat="1" x14ac:dyDescent="0.2">
      <c r="E120" s="22"/>
      <c r="F120" s="22"/>
      <c r="G120" s="307"/>
    </row>
    <row r="121" spans="5:7" s="262" customFormat="1" x14ac:dyDescent="0.2">
      <c r="E121" s="22"/>
      <c r="F121" s="22"/>
      <c r="G121" s="307"/>
    </row>
    <row r="122" spans="5:7" s="262" customFormat="1" x14ac:dyDescent="0.2">
      <c r="E122" s="22"/>
      <c r="F122" s="22"/>
      <c r="G122" s="307"/>
    </row>
    <row r="123" spans="5:7" s="262" customFormat="1" x14ac:dyDescent="0.2">
      <c r="E123" s="22"/>
      <c r="F123" s="22"/>
      <c r="G123" s="307"/>
    </row>
    <row r="124" spans="5:7" s="262" customFormat="1" x14ac:dyDescent="0.2">
      <c r="E124" s="22"/>
      <c r="F124" s="22"/>
      <c r="G124" s="307"/>
    </row>
    <row r="125" spans="5:7" s="262" customFormat="1" x14ac:dyDescent="0.2">
      <c r="E125" s="22"/>
      <c r="F125" s="22"/>
      <c r="G125" s="307"/>
    </row>
    <row r="126" spans="5:7" s="262" customFormat="1" x14ac:dyDescent="0.2">
      <c r="E126" s="22"/>
      <c r="F126" s="22"/>
      <c r="G126" s="307"/>
    </row>
    <row r="127" spans="5:7" s="262" customFormat="1" x14ac:dyDescent="0.2">
      <c r="E127" s="22"/>
      <c r="F127" s="22"/>
      <c r="G127" s="307"/>
    </row>
    <row r="128" spans="5:7" s="262" customFormat="1" x14ac:dyDescent="0.2">
      <c r="E128" s="22"/>
      <c r="F128" s="22"/>
      <c r="G128" s="307"/>
    </row>
    <row r="129" spans="5:7" s="262" customFormat="1" x14ac:dyDescent="0.2">
      <c r="E129" s="22"/>
      <c r="F129" s="22"/>
      <c r="G129" s="307"/>
    </row>
    <row r="130" spans="5:7" s="262" customFormat="1" x14ac:dyDescent="0.2">
      <c r="E130" s="22"/>
      <c r="F130" s="22"/>
      <c r="G130" s="307"/>
    </row>
    <row r="131" spans="5:7" s="262" customFormat="1" x14ac:dyDescent="0.2">
      <c r="E131" s="22"/>
      <c r="F131" s="22"/>
      <c r="G131" s="307"/>
    </row>
    <row r="132" spans="5:7" s="262" customFormat="1" x14ac:dyDescent="0.2">
      <c r="E132" s="22"/>
      <c r="F132" s="22"/>
      <c r="G132" s="307"/>
    </row>
  </sheetData>
  <sheetProtection algorithmName="SHA-512" hashValue="mTjvDa6L+I+l2Ji+OTkKfXvAGCgXxwcF2kf4EMDW+t4RWMbSCQbj9B6FAw5Jw8feKOd3B0g1tDTBqHj3K37mFw==" saltValue="0QBM4YSx3sB91mOErffhjQ==" spinCount="100000" sheet="1" objects="1" scenarios="1" selectLockedCells="1"/>
  <mergeCells count="56">
    <mergeCell ref="A41:J41"/>
    <mergeCell ref="B32:C32"/>
    <mergeCell ref="H32:J32"/>
    <mergeCell ref="A33:C33"/>
    <mergeCell ref="H33:J33"/>
    <mergeCell ref="A34:C34"/>
    <mergeCell ref="H34:J34"/>
    <mergeCell ref="A35:C35"/>
    <mergeCell ref="H35:J35"/>
    <mergeCell ref="H36:J36"/>
    <mergeCell ref="H37:I37"/>
    <mergeCell ref="A38:C38"/>
    <mergeCell ref="B31:C31"/>
    <mergeCell ref="H31:J31"/>
    <mergeCell ref="A24:J24"/>
    <mergeCell ref="H25:J25"/>
    <mergeCell ref="B26:C26"/>
    <mergeCell ref="H26:J26"/>
    <mergeCell ref="B27:C27"/>
    <mergeCell ref="H27:J27"/>
    <mergeCell ref="B28:C28"/>
    <mergeCell ref="H28:J28"/>
    <mergeCell ref="H29:J29"/>
    <mergeCell ref="B30:C30"/>
    <mergeCell ref="H30:J30"/>
    <mergeCell ref="A21:C21"/>
    <mergeCell ref="D21:D23"/>
    <mergeCell ref="H21:J21"/>
    <mergeCell ref="A22:C22"/>
    <mergeCell ref="H22:J22"/>
    <mergeCell ref="A23:C23"/>
    <mergeCell ref="H23:J23"/>
    <mergeCell ref="A18:C18"/>
    <mergeCell ref="H18:J18"/>
    <mergeCell ref="A19:C19"/>
    <mergeCell ref="H19:J19"/>
    <mergeCell ref="A20:C20"/>
    <mergeCell ref="H20:J20"/>
    <mergeCell ref="A15:C15"/>
    <mergeCell ref="H15:J15"/>
    <mergeCell ref="A16:C16"/>
    <mergeCell ref="H16:J16"/>
    <mergeCell ref="A17:C17"/>
    <mergeCell ref="H17:J17"/>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16" priority="5">
      <formula>LEN(TRIM(C5))=0</formula>
    </cfRule>
  </conditionalFormatting>
  <conditionalFormatting sqref="I9">
    <cfRule type="cellIs" dxfId="115" priority="1" operator="equal">
      <formula>"Whistle"</formula>
    </cfRule>
    <cfRule type="cellIs" dxfId="114" priority="2" operator="equal">
      <formula>"Voice"</formula>
    </cfRule>
  </conditionalFormatting>
  <conditionalFormatting sqref="E21:F23">
    <cfRule type="containsBlanks" dxfId="113" priority="6">
      <formula>LEN(TRIM(E21))=0</formula>
    </cfRule>
  </conditionalFormatting>
  <conditionalFormatting sqref="C10:E10">
    <cfRule type="cellIs" dxfId="112" priority="3" operator="equal">
      <formula>"Female"</formula>
    </cfRule>
    <cfRule type="cellIs" dxfId="111" priority="4" operator="equal">
      <formula>"Male"</formula>
    </cfRule>
  </conditionalFormatting>
  <dataValidations disablePrompts="1" count="2">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 right="0.2" top="0.17" bottom="0.28000000000000003" header="0.11"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BM132"/>
  <sheetViews>
    <sheetView view="pageLayout" topLeftCell="A30" zoomScale="150" zoomScalePageLayoutView="150" workbookViewId="0">
      <selection activeCell="G31" sqref="G31"/>
    </sheetView>
  </sheetViews>
  <sheetFormatPr defaultColWidth="9.140625" defaultRowHeight="12.75" x14ac:dyDescent="0.2"/>
  <cols>
    <col min="1" max="1" width="2.42578125" style="1" customWidth="1"/>
    <col min="2" max="2" width="9.140625" style="1" customWidth="1"/>
    <col min="3" max="3" width="10.28515625" style="1" customWidth="1"/>
    <col min="4" max="4" width="7.85546875" style="1" customWidth="1"/>
    <col min="5" max="5" width="10" style="14" customWidth="1"/>
    <col min="6" max="6" width="8.28515625" style="14" customWidth="1"/>
    <col min="7" max="7" width="7.42578125" style="315" customWidth="1"/>
    <col min="8" max="8" width="6" style="1" customWidth="1"/>
    <col min="9" max="9" width="20.85546875" style="1" customWidth="1"/>
    <col min="10" max="10" width="8.28515625" style="1" customWidth="1"/>
    <col min="11" max="65" width="9.140625" style="262"/>
    <col min="66" max="16384" width="9.140625" style="1"/>
  </cols>
  <sheetData>
    <row r="1" spans="1:65" ht="30.75" customHeight="1" x14ac:dyDescent="0.2">
      <c r="A1" s="16"/>
      <c r="B1" s="354" t="s">
        <v>61</v>
      </c>
      <c r="C1" s="354"/>
      <c r="D1" s="354"/>
      <c r="E1" s="354"/>
      <c r="F1" s="354"/>
      <c r="G1" s="354"/>
      <c r="H1" s="354"/>
      <c r="I1" s="354"/>
      <c r="J1" s="382"/>
    </row>
    <row r="2" spans="1:65" ht="23.1" customHeight="1" x14ac:dyDescent="0.2">
      <c r="A2" s="15"/>
      <c r="B2" s="362" t="s">
        <v>28</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2"/>
      <c r="G3" s="307"/>
      <c r="H3" s="262" t="str">
        <f>CONCATENATE("Date: ",Info!$B$4)</f>
        <v xml:space="preserve">Date: </v>
      </c>
      <c r="I3" s="3"/>
      <c r="J3" s="4"/>
    </row>
    <row r="4" spans="1:65" x14ac:dyDescent="0.2">
      <c r="A4" s="366"/>
      <c r="B4" s="367"/>
      <c r="C4" s="367"/>
      <c r="D4" s="262"/>
      <c r="E4" s="22"/>
      <c r="F4" s="22"/>
      <c r="G4" s="307"/>
      <c r="H4" s="262"/>
      <c r="I4" s="262"/>
      <c r="J4" s="4"/>
    </row>
    <row r="5" spans="1:65" x14ac:dyDescent="0.2">
      <c r="A5" s="261" t="s">
        <v>21</v>
      </c>
      <c r="B5" s="262"/>
      <c r="C5" s="418"/>
      <c r="D5" s="418"/>
      <c r="E5" s="418"/>
      <c r="F5" s="22"/>
      <c r="G5" s="307" t="s">
        <v>24</v>
      </c>
      <c r="H5" s="262"/>
      <c r="I5" s="265"/>
      <c r="J5" s="4"/>
    </row>
    <row r="6" spans="1:65" x14ac:dyDescent="0.2">
      <c r="A6" s="261" t="s">
        <v>22</v>
      </c>
      <c r="B6" s="262"/>
      <c r="C6" s="418"/>
      <c r="D6" s="418"/>
      <c r="E6" s="418"/>
      <c r="F6" s="22"/>
      <c r="G6" s="307" t="s">
        <v>25</v>
      </c>
      <c r="H6" s="262"/>
      <c r="I6" s="265"/>
      <c r="J6" s="4"/>
    </row>
    <row r="7" spans="1:65" x14ac:dyDescent="0.2">
      <c r="A7" s="261" t="s">
        <v>31</v>
      </c>
      <c r="B7" s="262"/>
      <c r="C7" s="418"/>
      <c r="D7" s="418"/>
      <c r="E7" s="418"/>
      <c r="F7" s="22"/>
      <c r="G7" s="307" t="s">
        <v>34</v>
      </c>
      <c r="H7" s="262"/>
      <c r="I7" s="265"/>
      <c r="J7" s="4"/>
    </row>
    <row r="8" spans="1:65" x14ac:dyDescent="0.2">
      <c r="A8" s="261" t="s">
        <v>32</v>
      </c>
      <c r="B8" s="262"/>
      <c r="C8" s="419"/>
      <c r="D8" s="419"/>
      <c r="E8" s="419"/>
      <c r="F8" s="22"/>
      <c r="G8" s="307" t="s">
        <v>23</v>
      </c>
      <c r="H8" s="262"/>
      <c r="I8" s="265"/>
      <c r="J8" s="4"/>
    </row>
    <row r="9" spans="1:65" x14ac:dyDescent="0.2">
      <c r="A9" s="261" t="s">
        <v>33</v>
      </c>
      <c r="B9" s="262"/>
      <c r="C9" s="420"/>
      <c r="D9" s="420"/>
      <c r="E9" s="420"/>
      <c r="F9" s="22"/>
      <c r="G9" s="307" t="s">
        <v>16</v>
      </c>
      <c r="H9" s="262"/>
      <c r="I9" s="266"/>
      <c r="J9" s="4"/>
    </row>
    <row r="10" spans="1:65" x14ac:dyDescent="0.2">
      <c r="A10" s="261" t="s">
        <v>42</v>
      </c>
      <c r="B10" s="262"/>
      <c r="C10" s="421"/>
      <c r="D10" s="421"/>
      <c r="E10" s="421"/>
      <c r="F10" s="22"/>
      <c r="G10" s="307"/>
      <c r="H10" s="262"/>
      <c r="I10" s="262"/>
      <c r="J10" s="4"/>
    </row>
    <row r="11" spans="1:65" x14ac:dyDescent="0.2">
      <c r="A11" s="261"/>
      <c r="B11" s="262"/>
      <c r="C11" s="22"/>
      <c r="D11" s="262"/>
      <c r="E11" s="262"/>
      <c r="F11" s="262"/>
      <c r="G11" s="307"/>
      <c r="H11" s="262"/>
      <c r="I11" s="262"/>
      <c r="J11" s="4"/>
      <c r="BK11" s="1"/>
      <c r="BL11" s="1"/>
      <c r="BM11" s="1"/>
    </row>
    <row r="12" spans="1:65" x14ac:dyDescent="0.2">
      <c r="A12" s="261"/>
      <c r="B12" s="262"/>
      <c r="C12" s="22"/>
      <c r="D12" s="262"/>
      <c r="E12" s="262"/>
      <c r="F12" s="262"/>
      <c r="G12" s="307"/>
      <c r="H12" s="262"/>
      <c r="I12" s="262"/>
      <c r="J12" s="4"/>
      <c r="BK12" s="1"/>
      <c r="BL12" s="1"/>
      <c r="BM12" s="1"/>
    </row>
    <row r="13" spans="1:65" s="8" customFormat="1" x14ac:dyDescent="0.2">
      <c r="A13" s="422"/>
      <c r="B13" s="423"/>
      <c r="C13" s="423"/>
      <c r="D13" s="267"/>
      <c r="E13" s="43"/>
      <c r="F13" s="43"/>
      <c r="G13" s="308"/>
      <c r="H13" s="267"/>
      <c r="I13" s="267"/>
      <c r="J13" s="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row>
    <row r="14" spans="1:65" s="8" customFormat="1" ht="24" customHeight="1" x14ac:dyDescent="0.2">
      <c r="A14" s="627" t="s">
        <v>26</v>
      </c>
      <c r="B14" s="628"/>
      <c r="C14" s="628"/>
      <c r="D14" s="141" t="s">
        <v>0</v>
      </c>
      <c r="E14" s="142" t="s">
        <v>63</v>
      </c>
      <c r="F14" s="143" t="s">
        <v>62</v>
      </c>
      <c r="G14" s="309" t="s">
        <v>27</v>
      </c>
      <c r="H14" s="274" t="s">
        <v>2</v>
      </c>
      <c r="I14" s="274"/>
      <c r="J14" s="145"/>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row>
    <row r="15" spans="1:65" ht="15.95" customHeight="1" x14ac:dyDescent="0.2">
      <c r="A15" s="625" t="s">
        <v>9</v>
      </c>
      <c r="B15" s="626"/>
      <c r="C15" s="626"/>
      <c r="D15" s="37">
        <v>6</v>
      </c>
      <c r="E15" s="38"/>
      <c r="F15" s="38"/>
      <c r="G15" s="310"/>
      <c r="H15" s="602"/>
      <c r="I15" s="602"/>
      <c r="J15" s="603"/>
    </row>
    <row r="16" spans="1:65" ht="15.95" customHeight="1" x14ac:dyDescent="0.2">
      <c r="A16" s="599" t="s">
        <v>55</v>
      </c>
      <c r="B16" s="433"/>
      <c r="C16" s="433"/>
      <c r="D16" s="37">
        <v>10</v>
      </c>
      <c r="E16" s="38"/>
      <c r="F16" s="38"/>
      <c r="G16" s="310"/>
      <c r="H16" s="602"/>
      <c r="I16" s="602"/>
      <c r="J16" s="603"/>
    </row>
    <row r="17" spans="1:65" ht="15.95" customHeight="1" x14ac:dyDescent="0.2">
      <c r="A17" s="625" t="s">
        <v>56</v>
      </c>
      <c r="B17" s="626"/>
      <c r="C17" s="626"/>
      <c r="D17" s="37">
        <v>5</v>
      </c>
      <c r="E17" s="38" t="s">
        <v>158</v>
      </c>
      <c r="F17" s="38"/>
      <c r="G17" s="310" t="s">
        <v>158</v>
      </c>
      <c r="H17" s="602"/>
      <c r="I17" s="602"/>
      <c r="J17" s="603"/>
    </row>
    <row r="18" spans="1:65" ht="15.95" customHeight="1" x14ac:dyDescent="0.2">
      <c r="A18" s="625" t="s">
        <v>10</v>
      </c>
      <c r="B18" s="626"/>
      <c r="C18" s="626"/>
      <c r="D18" s="37">
        <v>12</v>
      </c>
      <c r="E18" s="38"/>
      <c r="F18" s="38"/>
      <c r="G18" s="310"/>
      <c r="H18" s="602"/>
      <c r="I18" s="602"/>
      <c r="J18" s="603"/>
    </row>
    <row r="19" spans="1:65" ht="15.95" customHeight="1" x14ac:dyDescent="0.2">
      <c r="A19" s="625" t="s">
        <v>11</v>
      </c>
      <c r="B19" s="626"/>
      <c r="C19" s="626"/>
      <c r="D19" s="37">
        <v>12</v>
      </c>
      <c r="E19" s="38"/>
      <c r="F19" s="38"/>
      <c r="G19" s="310"/>
      <c r="H19" s="602"/>
      <c r="I19" s="602"/>
      <c r="J19" s="603"/>
    </row>
    <row r="20" spans="1:65" ht="15.95" customHeight="1" x14ac:dyDescent="0.2">
      <c r="A20" s="625" t="s">
        <v>12</v>
      </c>
      <c r="B20" s="626"/>
      <c r="C20" s="626"/>
      <c r="D20" s="37">
        <v>10</v>
      </c>
      <c r="E20" s="38"/>
      <c r="F20" s="38"/>
      <c r="G20" s="310"/>
      <c r="H20" s="602"/>
      <c r="I20" s="602"/>
      <c r="J20" s="603"/>
    </row>
    <row r="21" spans="1:65" ht="15.95" customHeight="1" x14ac:dyDescent="0.2">
      <c r="A21" s="599" t="s">
        <v>75</v>
      </c>
      <c r="B21" s="433"/>
      <c r="C21" s="433"/>
      <c r="D21" s="619">
        <v>15</v>
      </c>
      <c r="E21" s="38"/>
      <c r="F21" s="257"/>
      <c r="G21" s="310"/>
      <c r="H21" s="602"/>
      <c r="I21" s="602"/>
      <c r="J21" s="603"/>
    </row>
    <row r="22" spans="1:65" ht="15.95" customHeight="1" x14ac:dyDescent="0.2">
      <c r="A22" s="599" t="s">
        <v>74</v>
      </c>
      <c r="B22" s="433"/>
      <c r="C22" s="433"/>
      <c r="D22" s="620"/>
      <c r="E22" s="38"/>
      <c r="F22" s="38"/>
      <c r="G22" s="310"/>
      <c r="H22" s="602"/>
      <c r="I22" s="602"/>
      <c r="J22" s="603"/>
    </row>
    <row r="23" spans="1:65" ht="15.95" customHeight="1" x14ac:dyDescent="0.2">
      <c r="A23" s="617" t="s">
        <v>73</v>
      </c>
      <c r="B23" s="618"/>
      <c r="C23" s="618"/>
      <c r="D23" s="621"/>
      <c r="E23" s="38"/>
      <c r="F23" s="38"/>
      <c r="G23" s="310"/>
      <c r="H23" s="602"/>
      <c r="I23" s="602"/>
      <c r="J23" s="603"/>
    </row>
    <row r="24" spans="1:65" s="11" customFormat="1" ht="15.95" customHeight="1" x14ac:dyDescent="0.25">
      <c r="A24" s="622" t="s">
        <v>65</v>
      </c>
      <c r="B24" s="623"/>
      <c r="C24" s="623"/>
      <c r="D24" s="623"/>
      <c r="E24" s="623"/>
      <c r="F24" s="623"/>
      <c r="G24" s="623"/>
      <c r="H24" s="623"/>
      <c r="I24" s="623"/>
      <c r="J24" s="624"/>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row>
    <row r="25" spans="1:65" ht="15.95" customHeight="1" x14ac:dyDescent="0.2">
      <c r="A25" s="28" t="s">
        <v>13</v>
      </c>
      <c r="B25" s="29"/>
      <c r="C25" s="30"/>
      <c r="D25" s="93" t="s">
        <v>43</v>
      </c>
      <c r="E25" s="49"/>
      <c r="F25" s="49"/>
      <c r="G25" s="311"/>
      <c r="H25" s="613"/>
      <c r="I25" s="613"/>
      <c r="J25" s="614"/>
    </row>
    <row r="26" spans="1:65" ht="15.95" customHeight="1" x14ac:dyDescent="0.2">
      <c r="A26" s="31"/>
      <c r="B26" s="615" t="s">
        <v>14</v>
      </c>
      <c r="C26" s="616"/>
      <c r="D26" s="40">
        <v>10</v>
      </c>
      <c r="E26" s="258"/>
      <c r="F26" s="258"/>
      <c r="G26" s="310"/>
      <c r="H26" s="602"/>
      <c r="I26" s="602"/>
      <c r="J26" s="603"/>
    </row>
    <row r="27" spans="1:65" ht="15.95" customHeight="1" x14ac:dyDescent="0.2">
      <c r="A27" s="31"/>
      <c r="B27" s="615" t="s">
        <v>15</v>
      </c>
      <c r="C27" s="616"/>
      <c r="D27" s="40">
        <v>30</v>
      </c>
      <c r="E27" s="258"/>
      <c r="F27" s="258"/>
      <c r="G27" s="310"/>
      <c r="H27" s="602"/>
      <c r="I27" s="602"/>
      <c r="J27" s="603"/>
    </row>
    <row r="28" spans="1:65" ht="15.95" customHeight="1" x14ac:dyDescent="0.2">
      <c r="A28" s="31"/>
      <c r="B28" s="600" t="s">
        <v>16</v>
      </c>
      <c r="C28" s="601"/>
      <c r="D28" s="40">
        <v>10</v>
      </c>
      <c r="E28" s="38"/>
      <c r="F28" s="38"/>
      <c r="G28" s="310"/>
      <c r="H28" s="602"/>
      <c r="I28" s="602"/>
      <c r="J28" s="603"/>
    </row>
    <row r="29" spans="1:65" ht="15.95" customHeight="1" x14ac:dyDescent="0.2">
      <c r="A29" s="33" t="s">
        <v>17</v>
      </c>
      <c r="B29" s="34"/>
      <c r="C29" s="35"/>
      <c r="D29" s="40" t="s">
        <v>43</v>
      </c>
      <c r="E29" s="49"/>
      <c r="F29" s="49"/>
      <c r="G29" s="311"/>
      <c r="H29" s="613"/>
      <c r="I29" s="613"/>
      <c r="J29" s="614"/>
    </row>
    <row r="30" spans="1:65" ht="15.95" customHeight="1" x14ac:dyDescent="0.2">
      <c r="A30" s="31"/>
      <c r="B30" s="615" t="s">
        <v>14</v>
      </c>
      <c r="C30" s="616"/>
      <c r="D30" s="40">
        <v>10</v>
      </c>
      <c r="E30" s="38"/>
      <c r="F30" s="38"/>
      <c r="G30" s="310"/>
      <c r="H30" s="602"/>
      <c r="I30" s="602"/>
      <c r="J30" s="603"/>
    </row>
    <row r="31" spans="1:65" ht="15.95" customHeight="1" x14ac:dyDescent="0.2">
      <c r="A31" s="31"/>
      <c r="B31" s="615" t="s">
        <v>15</v>
      </c>
      <c r="C31" s="616"/>
      <c r="D31" s="40">
        <v>30</v>
      </c>
      <c r="E31" s="38" t="s">
        <v>158</v>
      </c>
      <c r="F31" s="38" t="s">
        <v>158</v>
      </c>
      <c r="G31" s="310" t="s">
        <v>158</v>
      </c>
      <c r="H31" s="602"/>
      <c r="I31" s="602"/>
      <c r="J31" s="603"/>
    </row>
    <row r="32" spans="1:65" s="262" customFormat="1" ht="15.95" customHeight="1" x14ac:dyDescent="0.2">
      <c r="A32" s="31"/>
      <c r="B32" s="600" t="s">
        <v>16</v>
      </c>
      <c r="C32" s="601"/>
      <c r="D32" s="40">
        <v>10</v>
      </c>
      <c r="E32" s="38"/>
      <c r="F32" s="38"/>
      <c r="G32" s="310"/>
      <c r="H32" s="602"/>
      <c r="I32" s="602"/>
      <c r="J32" s="603"/>
    </row>
    <row r="33" spans="1:10" s="262" customFormat="1" ht="15.95" customHeight="1" x14ac:dyDescent="0.2">
      <c r="A33" s="604" t="s">
        <v>76</v>
      </c>
      <c r="B33" s="605"/>
      <c r="C33" s="606"/>
      <c r="D33" s="40">
        <v>30</v>
      </c>
      <c r="E33" s="38" t="s">
        <v>158</v>
      </c>
      <c r="F33" s="38"/>
      <c r="G33" s="310"/>
      <c r="H33" s="602"/>
      <c r="I33" s="602"/>
      <c r="J33" s="603"/>
    </row>
    <row r="34" spans="1:10" s="262" customFormat="1" ht="14.1" customHeight="1" x14ac:dyDescent="0.2">
      <c r="A34" s="607" t="s">
        <v>39</v>
      </c>
      <c r="B34" s="608"/>
      <c r="C34" s="609"/>
      <c r="D34" s="10">
        <v>200</v>
      </c>
      <c r="E34" s="108">
        <f>SUM(E15:E33)</f>
        <v>0</v>
      </c>
      <c r="F34" s="108">
        <f>SUM(F15:F33)</f>
        <v>0</v>
      </c>
      <c r="G34" s="312">
        <f>SUM(G15:G33)</f>
        <v>0</v>
      </c>
      <c r="H34" s="610"/>
      <c r="I34" s="611"/>
      <c r="J34" s="612"/>
    </row>
    <row r="35" spans="1:10" s="262" customFormat="1" ht="15.75" x14ac:dyDescent="0.2">
      <c r="A35" s="572" t="s">
        <v>20</v>
      </c>
      <c r="B35" s="573"/>
      <c r="C35" s="573"/>
      <c r="D35" s="139"/>
      <c r="E35" s="139">
        <f>SUM(E15:E33)-SUM(G15:G33)</f>
        <v>0</v>
      </c>
      <c r="F35" s="139"/>
      <c r="G35" s="313"/>
      <c r="H35" s="574" t="str">
        <f>IF(E35&gt;=160,"Qualified","Not qualified")</f>
        <v>Not qualified</v>
      </c>
      <c r="I35" s="574"/>
      <c r="J35" s="575"/>
    </row>
    <row r="36" spans="1:10" s="262" customFormat="1" x14ac:dyDescent="0.2">
      <c r="A36" s="261"/>
      <c r="D36" s="22"/>
      <c r="E36" s="22"/>
      <c r="F36" s="22"/>
      <c r="G36" s="307"/>
      <c r="H36" s="580"/>
      <c r="I36" s="580"/>
      <c r="J36" s="581"/>
    </row>
    <row r="37" spans="1:10" s="262" customFormat="1" ht="59.1" customHeight="1" x14ac:dyDescent="0.2">
      <c r="A37" s="23"/>
      <c r="B37" s="24"/>
      <c r="C37" s="24"/>
      <c r="D37" s="24"/>
      <c r="E37" s="22"/>
      <c r="F37" s="22"/>
      <c r="G37" s="314"/>
      <c r="H37" s="463"/>
      <c r="I37" s="463"/>
      <c r="J37" s="4"/>
    </row>
    <row r="38" spans="1:10" s="262" customFormat="1" x14ac:dyDescent="0.2">
      <c r="A38" s="576" t="str">
        <f>CONCATENATE("Judge: ",Info!$C$7)</f>
        <v xml:space="preserve">Judge: </v>
      </c>
      <c r="B38" s="461"/>
      <c r="C38" s="461"/>
      <c r="E38" s="22"/>
      <c r="F38" s="22"/>
      <c r="G38" s="307" t="str">
        <f>CONCATENATE("Decoys: ",Info!$C$8)</f>
        <v xml:space="preserve">Decoys: </v>
      </c>
      <c r="J38" s="4"/>
    </row>
    <row r="39" spans="1:10" s="262" customFormat="1" ht="6" customHeight="1" x14ac:dyDescent="0.2">
      <c r="A39" s="261"/>
      <c r="E39" s="22"/>
      <c r="F39" s="22"/>
      <c r="G39" s="307"/>
      <c r="J39" s="4"/>
    </row>
    <row r="40" spans="1:10" s="262" customFormat="1" ht="36.950000000000003" customHeight="1" x14ac:dyDescent="0.2">
      <c r="A40" s="261" t="str">
        <f>CONCATENATE("Trial secretary: ",Info!$C$9)</f>
        <v xml:space="preserve">Trial secretary: </v>
      </c>
      <c r="E40" s="22"/>
      <c r="F40" s="22"/>
      <c r="G40" s="307"/>
      <c r="J40" s="4"/>
    </row>
    <row r="41" spans="1:10" s="262" customFormat="1" ht="13.5" thickBot="1" x14ac:dyDescent="0.25">
      <c r="A41" s="577" t="s">
        <v>41</v>
      </c>
      <c r="B41" s="578"/>
      <c r="C41" s="578"/>
      <c r="D41" s="578"/>
      <c r="E41" s="578"/>
      <c r="F41" s="578"/>
      <c r="G41" s="578"/>
      <c r="H41" s="578"/>
      <c r="I41" s="578"/>
      <c r="J41" s="579"/>
    </row>
    <row r="42" spans="1:10" s="262" customFormat="1" x14ac:dyDescent="0.2">
      <c r="E42" s="22"/>
      <c r="F42" s="22"/>
      <c r="G42" s="307"/>
    </row>
    <row r="43" spans="1:10" s="262" customFormat="1" x14ac:dyDescent="0.2">
      <c r="E43" s="22"/>
      <c r="F43" s="22"/>
      <c r="G43" s="307"/>
    </row>
    <row r="44" spans="1:10" s="262" customFormat="1" x14ac:dyDescent="0.2">
      <c r="E44" s="22"/>
      <c r="F44" s="22"/>
      <c r="G44" s="307"/>
    </row>
    <row r="45" spans="1:10" s="262" customFormat="1" x14ac:dyDescent="0.2">
      <c r="E45" s="22"/>
      <c r="F45" s="22"/>
      <c r="G45" s="307"/>
    </row>
    <row r="46" spans="1:10" s="262" customFormat="1" x14ac:dyDescent="0.2">
      <c r="E46" s="22"/>
      <c r="F46" s="22"/>
      <c r="G46" s="307"/>
    </row>
    <row r="47" spans="1:10" s="262" customFormat="1" x14ac:dyDescent="0.2">
      <c r="E47" s="22"/>
      <c r="F47" s="22"/>
      <c r="G47" s="307"/>
    </row>
    <row r="48" spans="1:10" s="262" customFormat="1" x14ac:dyDescent="0.2">
      <c r="E48" s="22"/>
      <c r="F48" s="22"/>
      <c r="G48" s="307"/>
    </row>
    <row r="49" spans="5:7" s="262" customFormat="1" x14ac:dyDescent="0.2">
      <c r="E49" s="22"/>
      <c r="F49" s="22"/>
      <c r="G49" s="307"/>
    </row>
    <row r="50" spans="5:7" s="262" customFormat="1" x14ac:dyDescent="0.2">
      <c r="E50" s="22"/>
      <c r="F50" s="22"/>
      <c r="G50" s="307"/>
    </row>
    <row r="51" spans="5:7" s="262" customFormat="1" x14ac:dyDescent="0.2">
      <c r="E51" s="22"/>
      <c r="F51" s="22"/>
      <c r="G51" s="307"/>
    </row>
    <row r="52" spans="5:7" s="262" customFormat="1" x14ac:dyDescent="0.2">
      <c r="E52" s="22"/>
      <c r="F52" s="22"/>
      <c r="G52" s="307"/>
    </row>
    <row r="53" spans="5:7" s="262" customFormat="1" x14ac:dyDescent="0.2">
      <c r="E53" s="22"/>
      <c r="F53" s="22"/>
      <c r="G53" s="307"/>
    </row>
    <row r="54" spans="5:7" s="262" customFormat="1" x14ac:dyDescent="0.2">
      <c r="E54" s="22"/>
      <c r="F54" s="22"/>
      <c r="G54" s="307"/>
    </row>
    <row r="55" spans="5:7" s="262" customFormat="1" x14ac:dyDescent="0.2">
      <c r="E55" s="22"/>
      <c r="F55" s="22"/>
      <c r="G55" s="307"/>
    </row>
    <row r="56" spans="5:7" s="262" customFormat="1" x14ac:dyDescent="0.2">
      <c r="E56" s="22"/>
      <c r="F56" s="22"/>
      <c r="G56" s="307"/>
    </row>
    <row r="57" spans="5:7" s="262" customFormat="1" x14ac:dyDescent="0.2">
      <c r="E57" s="22"/>
      <c r="F57" s="22"/>
      <c r="G57" s="307"/>
    </row>
    <row r="58" spans="5:7" s="262" customFormat="1" x14ac:dyDescent="0.2">
      <c r="E58" s="22"/>
      <c r="F58" s="22"/>
      <c r="G58" s="307"/>
    </row>
    <row r="59" spans="5:7" s="262" customFormat="1" x14ac:dyDescent="0.2">
      <c r="E59" s="22"/>
      <c r="F59" s="22"/>
      <c r="G59" s="307"/>
    </row>
    <row r="60" spans="5:7" s="262" customFormat="1" x14ac:dyDescent="0.2">
      <c r="E60" s="22"/>
      <c r="F60" s="22"/>
      <c r="G60" s="307"/>
    </row>
    <row r="61" spans="5:7" s="262" customFormat="1" x14ac:dyDescent="0.2">
      <c r="E61" s="22"/>
      <c r="F61" s="22"/>
      <c r="G61" s="307"/>
    </row>
    <row r="62" spans="5:7" s="262" customFormat="1" x14ac:dyDescent="0.2">
      <c r="E62" s="22"/>
      <c r="F62" s="22"/>
      <c r="G62" s="307"/>
    </row>
    <row r="63" spans="5:7" s="262" customFormat="1" x14ac:dyDescent="0.2">
      <c r="E63" s="22"/>
      <c r="F63" s="22"/>
      <c r="G63" s="307"/>
    </row>
    <row r="64" spans="5:7" s="262" customFormat="1" x14ac:dyDescent="0.2">
      <c r="E64" s="22"/>
      <c r="F64" s="22"/>
      <c r="G64" s="307"/>
    </row>
    <row r="65" spans="5:7" s="262" customFormat="1" x14ac:dyDescent="0.2">
      <c r="E65" s="22"/>
      <c r="F65" s="22"/>
      <c r="G65" s="307"/>
    </row>
    <row r="66" spans="5:7" s="262" customFormat="1" x14ac:dyDescent="0.2">
      <c r="E66" s="22"/>
      <c r="F66" s="22"/>
      <c r="G66" s="307"/>
    </row>
    <row r="67" spans="5:7" s="262" customFormat="1" x14ac:dyDescent="0.2">
      <c r="E67" s="22"/>
      <c r="F67" s="22"/>
      <c r="G67" s="307"/>
    </row>
    <row r="68" spans="5:7" s="262" customFormat="1" x14ac:dyDescent="0.2">
      <c r="E68" s="22"/>
      <c r="F68" s="22"/>
      <c r="G68" s="307"/>
    </row>
    <row r="69" spans="5:7" s="262" customFormat="1" x14ac:dyDescent="0.2">
      <c r="E69" s="22"/>
      <c r="F69" s="22"/>
      <c r="G69" s="307"/>
    </row>
    <row r="70" spans="5:7" s="262" customFormat="1" x14ac:dyDescent="0.2">
      <c r="E70" s="22"/>
      <c r="F70" s="22"/>
      <c r="G70" s="307"/>
    </row>
    <row r="71" spans="5:7" s="262" customFormat="1" x14ac:dyDescent="0.2">
      <c r="E71" s="22"/>
      <c r="F71" s="22"/>
      <c r="G71" s="307"/>
    </row>
    <row r="72" spans="5:7" s="262" customFormat="1" x14ac:dyDescent="0.2">
      <c r="E72" s="22"/>
      <c r="F72" s="22"/>
      <c r="G72" s="307"/>
    </row>
    <row r="73" spans="5:7" s="262" customFormat="1" x14ac:dyDescent="0.2">
      <c r="E73" s="22"/>
      <c r="F73" s="22"/>
      <c r="G73" s="307"/>
    </row>
    <row r="74" spans="5:7" s="262" customFormat="1" x14ac:dyDescent="0.2">
      <c r="E74" s="22"/>
      <c r="F74" s="22"/>
      <c r="G74" s="307"/>
    </row>
    <row r="75" spans="5:7" s="262" customFormat="1" x14ac:dyDescent="0.2">
      <c r="E75" s="22"/>
      <c r="F75" s="22"/>
      <c r="G75" s="307"/>
    </row>
    <row r="76" spans="5:7" s="262" customFormat="1" x14ac:dyDescent="0.2">
      <c r="E76" s="22"/>
      <c r="F76" s="22"/>
      <c r="G76" s="307"/>
    </row>
    <row r="77" spans="5:7" s="262" customFormat="1" x14ac:dyDescent="0.2">
      <c r="E77" s="22"/>
      <c r="F77" s="22"/>
      <c r="G77" s="307"/>
    </row>
    <row r="78" spans="5:7" s="262" customFormat="1" x14ac:dyDescent="0.2">
      <c r="E78" s="22"/>
      <c r="F78" s="22"/>
      <c r="G78" s="307"/>
    </row>
    <row r="79" spans="5:7" s="262" customFormat="1" x14ac:dyDescent="0.2">
      <c r="E79" s="22"/>
      <c r="F79" s="22"/>
      <c r="G79" s="307"/>
    </row>
    <row r="80" spans="5:7" s="262" customFormat="1" x14ac:dyDescent="0.2">
      <c r="E80" s="22"/>
      <c r="F80" s="22"/>
      <c r="G80" s="307"/>
    </row>
    <row r="81" spans="5:7" s="262" customFormat="1" x14ac:dyDescent="0.2">
      <c r="E81" s="22"/>
      <c r="F81" s="22"/>
      <c r="G81" s="307"/>
    </row>
    <row r="82" spans="5:7" s="262" customFormat="1" x14ac:dyDescent="0.2">
      <c r="E82" s="22"/>
      <c r="F82" s="22"/>
      <c r="G82" s="307"/>
    </row>
    <row r="83" spans="5:7" s="262" customFormat="1" x14ac:dyDescent="0.2">
      <c r="E83" s="22"/>
      <c r="F83" s="22"/>
      <c r="G83" s="307"/>
    </row>
    <row r="84" spans="5:7" s="262" customFormat="1" x14ac:dyDescent="0.2">
      <c r="E84" s="22"/>
      <c r="F84" s="22"/>
      <c r="G84" s="307"/>
    </row>
    <row r="85" spans="5:7" s="262" customFormat="1" x14ac:dyDescent="0.2">
      <c r="E85" s="22"/>
      <c r="F85" s="22"/>
      <c r="G85" s="307"/>
    </row>
    <row r="86" spans="5:7" s="262" customFormat="1" x14ac:dyDescent="0.2">
      <c r="E86" s="22"/>
      <c r="F86" s="22"/>
      <c r="G86" s="307"/>
    </row>
    <row r="87" spans="5:7" s="262" customFormat="1" x14ac:dyDescent="0.2">
      <c r="E87" s="22"/>
      <c r="F87" s="22"/>
      <c r="G87" s="307"/>
    </row>
    <row r="88" spans="5:7" s="262" customFormat="1" x14ac:dyDescent="0.2">
      <c r="E88" s="22"/>
      <c r="F88" s="22"/>
      <c r="G88" s="307"/>
    </row>
    <row r="89" spans="5:7" s="262" customFormat="1" x14ac:dyDescent="0.2">
      <c r="E89" s="22"/>
      <c r="F89" s="22"/>
      <c r="G89" s="307"/>
    </row>
    <row r="90" spans="5:7" s="262" customFormat="1" x14ac:dyDescent="0.2">
      <c r="E90" s="22"/>
      <c r="F90" s="22"/>
      <c r="G90" s="307"/>
    </row>
    <row r="91" spans="5:7" s="262" customFormat="1" x14ac:dyDescent="0.2">
      <c r="E91" s="22"/>
      <c r="F91" s="22"/>
      <c r="G91" s="307"/>
    </row>
    <row r="92" spans="5:7" s="262" customFormat="1" x14ac:dyDescent="0.2">
      <c r="E92" s="22"/>
      <c r="F92" s="22"/>
      <c r="G92" s="307"/>
    </row>
    <row r="93" spans="5:7" s="262" customFormat="1" x14ac:dyDescent="0.2">
      <c r="E93" s="22"/>
      <c r="F93" s="22"/>
      <c r="G93" s="307"/>
    </row>
    <row r="94" spans="5:7" s="262" customFormat="1" x14ac:dyDescent="0.2">
      <c r="E94" s="22"/>
      <c r="F94" s="22"/>
      <c r="G94" s="307"/>
    </row>
    <row r="95" spans="5:7" s="262" customFormat="1" x14ac:dyDescent="0.2">
      <c r="E95" s="22"/>
      <c r="F95" s="22"/>
      <c r="G95" s="307"/>
    </row>
    <row r="96" spans="5:7" s="262" customFormat="1" x14ac:dyDescent="0.2">
      <c r="E96" s="22"/>
      <c r="F96" s="22"/>
      <c r="G96" s="307"/>
    </row>
    <row r="97" spans="5:7" s="262" customFormat="1" x14ac:dyDescent="0.2">
      <c r="E97" s="22"/>
      <c r="F97" s="22"/>
      <c r="G97" s="307"/>
    </row>
    <row r="98" spans="5:7" s="262" customFormat="1" x14ac:dyDescent="0.2">
      <c r="E98" s="22"/>
      <c r="F98" s="22"/>
      <c r="G98" s="307"/>
    </row>
    <row r="99" spans="5:7" s="262" customFormat="1" x14ac:dyDescent="0.2">
      <c r="E99" s="22"/>
      <c r="F99" s="22"/>
      <c r="G99" s="307"/>
    </row>
    <row r="100" spans="5:7" s="262" customFormat="1" x14ac:dyDescent="0.2">
      <c r="E100" s="22"/>
      <c r="F100" s="22"/>
      <c r="G100" s="307"/>
    </row>
    <row r="101" spans="5:7" s="262" customFormat="1" x14ac:dyDescent="0.2">
      <c r="E101" s="22"/>
      <c r="F101" s="22"/>
      <c r="G101" s="307"/>
    </row>
    <row r="102" spans="5:7" s="262" customFormat="1" x14ac:dyDescent="0.2">
      <c r="E102" s="22"/>
      <c r="F102" s="22"/>
      <c r="G102" s="307"/>
    </row>
    <row r="103" spans="5:7" s="262" customFormat="1" x14ac:dyDescent="0.2">
      <c r="E103" s="22"/>
      <c r="F103" s="22"/>
      <c r="G103" s="307"/>
    </row>
    <row r="104" spans="5:7" s="262" customFormat="1" x14ac:dyDescent="0.2">
      <c r="E104" s="22"/>
      <c r="F104" s="22"/>
      <c r="G104" s="307"/>
    </row>
    <row r="105" spans="5:7" s="262" customFormat="1" x14ac:dyDescent="0.2">
      <c r="E105" s="22"/>
      <c r="F105" s="22"/>
      <c r="G105" s="307"/>
    </row>
    <row r="106" spans="5:7" s="262" customFormat="1" x14ac:dyDescent="0.2">
      <c r="E106" s="22"/>
      <c r="F106" s="22"/>
      <c r="G106" s="307"/>
    </row>
    <row r="107" spans="5:7" s="262" customFormat="1" x14ac:dyDescent="0.2">
      <c r="E107" s="22"/>
      <c r="F107" s="22"/>
      <c r="G107" s="307"/>
    </row>
    <row r="108" spans="5:7" s="262" customFormat="1" x14ac:dyDescent="0.2">
      <c r="E108" s="22"/>
      <c r="F108" s="22"/>
      <c r="G108" s="307"/>
    </row>
    <row r="109" spans="5:7" s="262" customFormat="1" x14ac:dyDescent="0.2">
      <c r="E109" s="22"/>
      <c r="F109" s="22"/>
      <c r="G109" s="307"/>
    </row>
    <row r="110" spans="5:7" s="262" customFormat="1" x14ac:dyDescent="0.2">
      <c r="E110" s="22"/>
      <c r="F110" s="22"/>
      <c r="G110" s="307"/>
    </row>
    <row r="111" spans="5:7" s="262" customFormat="1" x14ac:dyDescent="0.2">
      <c r="E111" s="22"/>
      <c r="F111" s="22"/>
      <c r="G111" s="307"/>
    </row>
    <row r="112" spans="5:7" s="262" customFormat="1" x14ac:dyDescent="0.2">
      <c r="E112" s="22"/>
      <c r="F112" s="22"/>
      <c r="G112" s="307"/>
    </row>
    <row r="113" spans="5:7" s="262" customFormat="1" x14ac:dyDescent="0.2">
      <c r="E113" s="22"/>
      <c r="F113" s="22"/>
      <c r="G113" s="307"/>
    </row>
    <row r="114" spans="5:7" s="262" customFormat="1" x14ac:dyDescent="0.2">
      <c r="E114" s="22"/>
      <c r="F114" s="22"/>
      <c r="G114" s="307"/>
    </row>
    <row r="115" spans="5:7" s="262" customFormat="1" x14ac:dyDescent="0.2">
      <c r="E115" s="22"/>
      <c r="F115" s="22"/>
      <c r="G115" s="307"/>
    </row>
    <row r="116" spans="5:7" s="262" customFormat="1" x14ac:dyDescent="0.2">
      <c r="E116" s="22"/>
      <c r="F116" s="22"/>
      <c r="G116" s="307"/>
    </row>
    <row r="117" spans="5:7" s="262" customFormat="1" x14ac:dyDescent="0.2">
      <c r="E117" s="22"/>
      <c r="F117" s="22"/>
      <c r="G117" s="307"/>
    </row>
    <row r="118" spans="5:7" s="262" customFormat="1" x14ac:dyDescent="0.2">
      <c r="E118" s="22"/>
      <c r="F118" s="22"/>
      <c r="G118" s="307"/>
    </row>
    <row r="119" spans="5:7" s="262" customFormat="1" x14ac:dyDescent="0.2">
      <c r="E119" s="22"/>
      <c r="F119" s="22"/>
      <c r="G119" s="307"/>
    </row>
    <row r="120" spans="5:7" s="262" customFormat="1" x14ac:dyDescent="0.2">
      <c r="E120" s="22"/>
      <c r="F120" s="22"/>
      <c r="G120" s="307"/>
    </row>
    <row r="121" spans="5:7" s="262" customFormat="1" x14ac:dyDescent="0.2">
      <c r="E121" s="22"/>
      <c r="F121" s="22"/>
      <c r="G121" s="307"/>
    </row>
    <row r="122" spans="5:7" s="262" customFormat="1" x14ac:dyDescent="0.2">
      <c r="E122" s="22"/>
      <c r="F122" s="22"/>
      <c r="G122" s="307"/>
    </row>
    <row r="123" spans="5:7" s="262" customFormat="1" x14ac:dyDescent="0.2">
      <c r="E123" s="22"/>
      <c r="F123" s="22"/>
      <c r="G123" s="307"/>
    </row>
    <row r="124" spans="5:7" s="262" customFormat="1" x14ac:dyDescent="0.2">
      <c r="E124" s="22"/>
      <c r="F124" s="22"/>
      <c r="G124" s="307"/>
    </row>
    <row r="125" spans="5:7" s="262" customFormat="1" x14ac:dyDescent="0.2">
      <c r="E125" s="22"/>
      <c r="F125" s="22"/>
      <c r="G125" s="307"/>
    </row>
    <row r="126" spans="5:7" s="262" customFormat="1" x14ac:dyDescent="0.2">
      <c r="E126" s="22"/>
      <c r="F126" s="22"/>
      <c r="G126" s="307"/>
    </row>
    <row r="127" spans="5:7" s="262" customFormat="1" x14ac:dyDescent="0.2">
      <c r="E127" s="22"/>
      <c r="F127" s="22"/>
      <c r="G127" s="307"/>
    </row>
    <row r="128" spans="5:7" s="262" customFormat="1" x14ac:dyDescent="0.2">
      <c r="E128" s="22"/>
      <c r="F128" s="22"/>
      <c r="G128" s="307"/>
    </row>
    <row r="129" spans="5:7" s="262" customFormat="1" x14ac:dyDescent="0.2">
      <c r="E129" s="22"/>
      <c r="F129" s="22"/>
      <c r="G129" s="307"/>
    </row>
    <row r="130" spans="5:7" s="262" customFormat="1" x14ac:dyDescent="0.2">
      <c r="E130" s="22"/>
      <c r="F130" s="22"/>
      <c r="G130" s="307"/>
    </row>
    <row r="131" spans="5:7" s="262" customFormat="1" x14ac:dyDescent="0.2">
      <c r="E131" s="22"/>
      <c r="F131" s="22"/>
      <c r="G131" s="307"/>
    </row>
    <row r="132" spans="5:7" s="262" customFormat="1" x14ac:dyDescent="0.2">
      <c r="E132" s="22"/>
      <c r="F132" s="22"/>
      <c r="G132" s="307"/>
    </row>
  </sheetData>
  <sheetProtection algorithmName="SHA-512" hashValue="gCKd1bsn72stlIgCHuPMNGEBxgStoEw9VN5R6gR2bHBm6bwEXTha2nNJoncvVrfeZwibZAGIEhPBzbZymi19HA==" saltValue="NdkZMfYZmgAY3lo/QmWbPg==" spinCount="100000" sheet="1" objects="1" scenarios="1" selectLockedCells="1"/>
  <mergeCells count="56">
    <mergeCell ref="A41:J41"/>
    <mergeCell ref="B32:C32"/>
    <mergeCell ref="H32:J32"/>
    <mergeCell ref="A33:C33"/>
    <mergeCell ref="H33:J33"/>
    <mergeCell ref="A34:C34"/>
    <mergeCell ref="H34:J34"/>
    <mergeCell ref="A35:C35"/>
    <mergeCell ref="H35:J35"/>
    <mergeCell ref="H36:J36"/>
    <mergeCell ref="H37:I37"/>
    <mergeCell ref="A38:C38"/>
    <mergeCell ref="B31:C31"/>
    <mergeCell ref="H31:J31"/>
    <mergeCell ref="A24:J24"/>
    <mergeCell ref="H25:J25"/>
    <mergeCell ref="B26:C26"/>
    <mergeCell ref="H26:J26"/>
    <mergeCell ref="B27:C27"/>
    <mergeCell ref="H27:J27"/>
    <mergeCell ref="B28:C28"/>
    <mergeCell ref="H28:J28"/>
    <mergeCell ref="H29:J29"/>
    <mergeCell ref="B30:C30"/>
    <mergeCell ref="H30:J30"/>
    <mergeCell ref="A21:C21"/>
    <mergeCell ref="D21:D23"/>
    <mergeCell ref="H21:J21"/>
    <mergeCell ref="A22:C22"/>
    <mergeCell ref="H22:J22"/>
    <mergeCell ref="A23:C23"/>
    <mergeCell ref="H23:J23"/>
    <mergeCell ref="A18:C18"/>
    <mergeCell ref="H18:J18"/>
    <mergeCell ref="A19:C19"/>
    <mergeCell ref="H19:J19"/>
    <mergeCell ref="A20:C20"/>
    <mergeCell ref="H20:J20"/>
    <mergeCell ref="A15:C15"/>
    <mergeCell ref="H15:J15"/>
    <mergeCell ref="A16:C16"/>
    <mergeCell ref="H16:J16"/>
    <mergeCell ref="A17:C17"/>
    <mergeCell ref="H17:J17"/>
    <mergeCell ref="A14:C14"/>
    <mergeCell ref="B1:J1"/>
    <mergeCell ref="B2:J2"/>
    <mergeCell ref="A3:E3"/>
    <mergeCell ref="A4:C4"/>
    <mergeCell ref="C5:E5"/>
    <mergeCell ref="C6:E6"/>
    <mergeCell ref="C7:E7"/>
    <mergeCell ref="C8:E8"/>
    <mergeCell ref="C9:E9"/>
    <mergeCell ref="C10:E10"/>
    <mergeCell ref="A13:C13"/>
  </mergeCells>
  <phoneticPr fontId="3" type="noConversion"/>
  <conditionalFormatting sqref="C5:D9 I5:I8">
    <cfRule type="containsBlanks" dxfId="110" priority="5">
      <formula>LEN(TRIM(C5))=0</formula>
    </cfRule>
  </conditionalFormatting>
  <conditionalFormatting sqref="I9">
    <cfRule type="cellIs" dxfId="109" priority="1" operator="equal">
      <formula>"Whistle"</formula>
    </cfRule>
    <cfRule type="cellIs" dxfId="108" priority="2" operator="equal">
      <formula>"Voice"</formula>
    </cfRule>
  </conditionalFormatting>
  <conditionalFormatting sqref="E21:F23">
    <cfRule type="containsBlanks" dxfId="107" priority="6">
      <formula>LEN(TRIM(E21))=0</formula>
    </cfRule>
  </conditionalFormatting>
  <conditionalFormatting sqref="C10:E10">
    <cfRule type="cellIs" dxfId="106" priority="3" operator="equal">
      <formula>"Female"</formula>
    </cfRule>
    <cfRule type="cellIs" dxfId="105" priority="4" operator="equal">
      <formula>"Male"</formula>
    </cfRule>
  </conditionalFormatting>
  <dataValidations disablePrompts="1" count="2">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 right="0.2" top="0.17" bottom="0.28000000000000003" header="0.11"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BM137"/>
  <sheetViews>
    <sheetView view="pageLayout" topLeftCell="A25" zoomScale="150" zoomScalePageLayoutView="150" workbookViewId="0">
      <selection activeCell="G35" sqref="G35"/>
    </sheetView>
  </sheetViews>
  <sheetFormatPr defaultColWidth="9.140625" defaultRowHeight="12.75" x14ac:dyDescent="0.2"/>
  <cols>
    <col min="1" max="1" width="2.42578125" style="1" customWidth="1"/>
    <col min="2" max="2" width="9.140625" style="1" customWidth="1"/>
    <col min="3" max="3" width="14" style="1" customWidth="1"/>
    <col min="4" max="4" width="7.28515625" style="1" customWidth="1"/>
    <col min="5" max="5" width="8.7109375" style="14" customWidth="1"/>
    <col min="6" max="6" width="8.42578125" style="14" customWidth="1"/>
    <col min="7" max="7" width="8.5703125" style="315" customWidth="1"/>
    <col min="8" max="8" width="5.140625" style="1" customWidth="1"/>
    <col min="9" max="9" width="20" style="1" customWidth="1"/>
    <col min="10" max="10" width="8.28515625" style="1" customWidth="1"/>
    <col min="11" max="65" width="9.140625" style="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29</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95"/>
      <c r="G3" s="307"/>
      <c r="H3" s="297" t="str">
        <f>CONCATENATE("Date: ",Info!$B$4)</f>
        <v xml:space="preserve">Date: </v>
      </c>
      <c r="I3" s="3"/>
      <c r="J3" s="4"/>
    </row>
    <row r="4" spans="1:65" x14ac:dyDescent="0.2">
      <c r="A4" s="366"/>
      <c r="B4" s="367"/>
      <c r="C4" s="367"/>
      <c r="D4" s="297"/>
      <c r="E4" s="22"/>
      <c r="F4" s="22"/>
      <c r="G4" s="307"/>
      <c r="H4" s="297"/>
      <c r="I4" s="297"/>
      <c r="J4" s="4"/>
    </row>
    <row r="5" spans="1:65" x14ac:dyDescent="0.2">
      <c r="A5" s="296" t="s">
        <v>21</v>
      </c>
      <c r="B5" s="297"/>
      <c r="C5" s="649" t="s">
        <v>158</v>
      </c>
      <c r="D5" s="649"/>
      <c r="E5" s="649"/>
      <c r="F5" s="122"/>
      <c r="G5" s="307" t="s">
        <v>24</v>
      </c>
      <c r="H5" s="297"/>
      <c r="I5" s="299"/>
      <c r="J5" s="4"/>
    </row>
    <row r="6" spans="1:65" x14ac:dyDescent="0.2">
      <c r="A6" s="296" t="s">
        <v>22</v>
      </c>
      <c r="B6" s="297"/>
      <c r="C6" s="649"/>
      <c r="D6" s="649"/>
      <c r="E6" s="649"/>
      <c r="F6" s="122"/>
      <c r="G6" s="307" t="s">
        <v>25</v>
      </c>
      <c r="H6" s="297"/>
      <c r="I6" s="299"/>
      <c r="J6" s="4"/>
    </row>
    <row r="7" spans="1:65" x14ac:dyDescent="0.2">
      <c r="A7" s="296" t="s">
        <v>31</v>
      </c>
      <c r="B7" s="297"/>
      <c r="C7" s="649"/>
      <c r="D7" s="649"/>
      <c r="E7" s="649"/>
      <c r="F7" s="122"/>
      <c r="G7" s="307" t="s">
        <v>34</v>
      </c>
      <c r="H7" s="297"/>
      <c r="I7" s="299"/>
      <c r="J7" s="4"/>
    </row>
    <row r="8" spans="1:65" x14ac:dyDescent="0.2">
      <c r="A8" s="296" t="s">
        <v>32</v>
      </c>
      <c r="B8" s="297"/>
      <c r="C8" s="650"/>
      <c r="D8" s="650"/>
      <c r="E8" s="650"/>
      <c r="F8" s="122"/>
      <c r="G8" s="307" t="s">
        <v>23</v>
      </c>
      <c r="H8" s="297"/>
      <c r="I8" s="299"/>
      <c r="J8" s="4"/>
    </row>
    <row r="9" spans="1:65" x14ac:dyDescent="0.2">
      <c r="A9" s="296" t="s">
        <v>33</v>
      </c>
      <c r="B9" s="297"/>
      <c r="C9" s="651"/>
      <c r="D9" s="651"/>
      <c r="E9" s="651"/>
      <c r="F9" s="122"/>
      <c r="G9" s="307" t="s">
        <v>16</v>
      </c>
      <c r="H9" s="297"/>
      <c r="I9" s="299"/>
      <c r="J9" s="4"/>
    </row>
    <row r="10" spans="1:65" ht="18" customHeight="1" thickBot="1" x14ac:dyDescent="0.25">
      <c r="A10" s="300" t="s">
        <v>42</v>
      </c>
      <c r="B10" s="301"/>
      <c r="C10" s="652"/>
      <c r="D10" s="652"/>
      <c r="E10" s="652"/>
      <c r="F10" s="302"/>
      <c r="G10" s="322"/>
      <c r="H10" s="301"/>
      <c r="I10" s="301"/>
      <c r="J10" s="303"/>
    </row>
    <row r="11" spans="1:65" s="8" customFormat="1" ht="21.95" customHeight="1" x14ac:dyDescent="0.2">
      <c r="A11" s="627" t="s">
        <v>26</v>
      </c>
      <c r="B11" s="628"/>
      <c r="C11" s="628"/>
      <c r="D11" s="141" t="s">
        <v>0</v>
      </c>
      <c r="E11" s="143" t="s">
        <v>63</v>
      </c>
      <c r="F11" s="143" t="s">
        <v>62</v>
      </c>
      <c r="G11" s="309" t="s">
        <v>27</v>
      </c>
      <c r="H11" s="144" t="s">
        <v>2</v>
      </c>
      <c r="I11" s="144"/>
      <c r="J11" s="145"/>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row>
    <row r="12" spans="1:65" ht="15.95" customHeight="1" x14ac:dyDescent="0.2">
      <c r="A12" s="626" t="s">
        <v>9</v>
      </c>
      <c r="B12" s="626"/>
      <c r="C12" s="626"/>
      <c r="D12" s="37">
        <v>6</v>
      </c>
      <c r="E12" s="38"/>
      <c r="F12" s="38"/>
      <c r="G12" s="310"/>
      <c r="H12" s="602"/>
      <c r="I12" s="602"/>
      <c r="J12" s="602"/>
    </row>
    <row r="13" spans="1:65" ht="15.95" customHeight="1" x14ac:dyDescent="0.2">
      <c r="A13" s="433" t="s">
        <v>55</v>
      </c>
      <c r="B13" s="433"/>
      <c r="C13" s="433"/>
      <c r="D13" s="37">
        <v>10</v>
      </c>
      <c r="E13" s="38"/>
      <c r="F13" s="38"/>
      <c r="G13" s="310"/>
      <c r="H13" s="602"/>
      <c r="I13" s="602"/>
      <c r="J13" s="602"/>
    </row>
    <row r="14" spans="1:65" ht="15.95" customHeight="1" x14ac:dyDescent="0.2">
      <c r="A14" s="626" t="s">
        <v>56</v>
      </c>
      <c r="B14" s="626"/>
      <c r="C14" s="626"/>
      <c r="D14" s="37">
        <v>10</v>
      </c>
      <c r="E14" s="38"/>
      <c r="F14" s="38"/>
      <c r="G14" s="310"/>
      <c r="H14" s="602"/>
      <c r="I14" s="602"/>
      <c r="J14" s="602"/>
    </row>
    <row r="15" spans="1:65" ht="15.95" customHeight="1" x14ac:dyDescent="0.2">
      <c r="A15" s="626" t="s">
        <v>10</v>
      </c>
      <c r="B15" s="626"/>
      <c r="C15" s="626"/>
      <c r="D15" s="37">
        <v>12</v>
      </c>
      <c r="E15" s="38"/>
      <c r="F15" s="38"/>
      <c r="G15" s="310"/>
      <c r="H15" s="602"/>
      <c r="I15" s="602"/>
      <c r="J15" s="602"/>
    </row>
    <row r="16" spans="1:65" ht="15.95" customHeight="1" x14ac:dyDescent="0.2">
      <c r="A16" s="626" t="s">
        <v>11</v>
      </c>
      <c r="B16" s="626"/>
      <c r="C16" s="626"/>
      <c r="D16" s="37">
        <v>12</v>
      </c>
      <c r="E16" s="38"/>
      <c r="F16" s="38"/>
      <c r="G16" s="310"/>
      <c r="H16" s="602"/>
      <c r="I16" s="602"/>
      <c r="J16" s="602"/>
    </row>
    <row r="17" spans="1:65" ht="15.95" customHeight="1" x14ac:dyDescent="0.2">
      <c r="A17" s="626" t="s">
        <v>12</v>
      </c>
      <c r="B17" s="626"/>
      <c r="C17" s="626"/>
      <c r="D17" s="37">
        <v>20</v>
      </c>
      <c r="E17" s="38"/>
      <c r="F17" s="38"/>
      <c r="G17" s="310"/>
      <c r="H17" s="602"/>
      <c r="I17" s="602"/>
      <c r="J17" s="602"/>
    </row>
    <row r="18" spans="1:65" ht="15.95" customHeight="1" x14ac:dyDescent="0.2">
      <c r="A18" s="648" t="s">
        <v>58</v>
      </c>
      <c r="B18" s="648"/>
      <c r="C18" s="648"/>
      <c r="D18" s="26">
        <v>15</v>
      </c>
      <c r="E18" s="38"/>
      <c r="F18" s="38"/>
      <c r="G18" s="310"/>
      <c r="H18" s="602"/>
      <c r="I18" s="602"/>
      <c r="J18" s="602"/>
    </row>
    <row r="19" spans="1:65" ht="21.95" customHeight="1" x14ac:dyDescent="0.2">
      <c r="A19" s="437" t="s">
        <v>156</v>
      </c>
      <c r="B19" s="438"/>
      <c r="C19" s="439"/>
      <c r="D19" s="298">
        <v>20</v>
      </c>
      <c r="E19" s="38"/>
      <c r="F19" s="38"/>
      <c r="G19" s="310"/>
      <c r="H19" s="602"/>
      <c r="I19" s="602"/>
      <c r="J19" s="602"/>
    </row>
    <row r="20" spans="1:65" ht="21.95" customHeight="1" x14ac:dyDescent="0.2">
      <c r="A20" s="647" t="s">
        <v>71</v>
      </c>
      <c r="B20" s="583"/>
      <c r="C20" s="584"/>
      <c r="D20" s="629">
        <v>15</v>
      </c>
      <c r="E20" s="38"/>
      <c r="F20" s="38"/>
      <c r="G20" s="310"/>
      <c r="H20" s="602"/>
      <c r="I20" s="602"/>
      <c r="J20" s="602"/>
    </row>
    <row r="21" spans="1:65" ht="18" customHeight="1" x14ac:dyDescent="0.2">
      <c r="A21" s="618" t="s">
        <v>72</v>
      </c>
      <c r="B21" s="618"/>
      <c r="C21" s="618"/>
      <c r="D21" s="630"/>
      <c r="E21" s="38"/>
      <c r="F21" s="38"/>
      <c r="G21" s="310"/>
      <c r="H21" s="602"/>
      <c r="I21" s="602"/>
      <c r="J21" s="602"/>
    </row>
    <row r="22" spans="1:65" s="11" customFormat="1" ht="11.1" customHeight="1" x14ac:dyDescent="0.25">
      <c r="A22" s="631" t="s">
        <v>64</v>
      </c>
      <c r="B22" s="623"/>
      <c r="C22" s="623"/>
      <c r="D22" s="623"/>
      <c r="E22" s="623"/>
      <c r="F22" s="623"/>
      <c r="G22" s="623"/>
      <c r="H22" s="623"/>
      <c r="I22" s="623"/>
      <c r="J22" s="632"/>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row>
    <row r="23" spans="1:65" ht="15.95" customHeight="1" x14ac:dyDescent="0.2">
      <c r="A23" s="304" t="s">
        <v>77</v>
      </c>
      <c r="B23" s="96"/>
      <c r="C23" s="96"/>
      <c r="D23" s="93" t="s">
        <v>44</v>
      </c>
      <c r="E23" s="49"/>
      <c r="F23" s="49"/>
      <c r="G23" s="311"/>
      <c r="H23" s="646"/>
      <c r="I23" s="646"/>
      <c r="J23" s="646"/>
    </row>
    <row r="24" spans="1:65" ht="15.95" customHeight="1" x14ac:dyDescent="0.2">
      <c r="A24" s="305"/>
      <c r="B24" s="639" t="s">
        <v>14</v>
      </c>
      <c r="C24" s="640"/>
      <c r="D24" s="40">
        <v>10</v>
      </c>
      <c r="E24" s="258"/>
      <c r="F24" s="258"/>
      <c r="G24" s="310"/>
      <c r="H24" s="602"/>
      <c r="I24" s="602"/>
      <c r="J24" s="602"/>
    </row>
    <row r="25" spans="1:65" ht="15.95" customHeight="1" x14ac:dyDescent="0.2">
      <c r="A25" s="305"/>
      <c r="B25" s="639" t="s">
        <v>15</v>
      </c>
      <c r="C25" s="640"/>
      <c r="D25" s="40">
        <v>20</v>
      </c>
      <c r="E25" s="258"/>
      <c r="F25" s="258"/>
      <c r="G25" s="310"/>
      <c r="H25" s="602"/>
      <c r="I25" s="602"/>
      <c r="J25" s="602"/>
    </row>
    <row r="26" spans="1:65" ht="15.95" customHeight="1" x14ac:dyDescent="0.2">
      <c r="A26" s="305"/>
      <c r="B26" s="644" t="s">
        <v>16</v>
      </c>
      <c r="C26" s="645"/>
      <c r="D26" s="40">
        <v>10</v>
      </c>
      <c r="E26" s="38"/>
      <c r="F26" s="38"/>
      <c r="G26" s="310"/>
      <c r="H26" s="602"/>
      <c r="I26" s="602"/>
      <c r="J26" s="602"/>
    </row>
    <row r="27" spans="1:65" ht="15.95" customHeight="1" x14ac:dyDescent="0.2">
      <c r="A27" s="306" t="s">
        <v>17</v>
      </c>
      <c r="B27" s="99"/>
      <c r="C27" s="100"/>
      <c r="D27" s="40" t="s">
        <v>45</v>
      </c>
      <c r="E27" s="49"/>
      <c r="F27" s="49"/>
      <c r="G27" s="311"/>
      <c r="H27" s="613"/>
      <c r="I27" s="613"/>
      <c r="J27" s="613"/>
    </row>
    <row r="28" spans="1:65" ht="15.95" customHeight="1" x14ac:dyDescent="0.2">
      <c r="A28" s="305"/>
      <c r="B28" s="639" t="s">
        <v>14</v>
      </c>
      <c r="C28" s="640"/>
      <c r="D28" s="40">
        <v>10</v>
      </c>
      <c r="E28" s="38"/>
      <c r="F28" s="38"/>
      <c r="G28" s="310"/>
      <c r="H28" s="602"/>
      <c r="I28" s="602"/>
      <c r="J28" s="602"/>
    </row>
    <row r="29" spans="1:65" ht="15.95" customHeight="1" x14ac:dyDescent="0.2">
      <c r="A29" s="305"/>
      <c r="B29" s="639" t="s">
        <v>15</v>
      </c>
      <c r="C29" s="640"/>
      <c r="D29" s="40">
        <v>10</v>
      </c>
      <c r="E29" s="38"/>
      <c r="F29" s="38"/>
      <c r="G29" s="310"/>
      <c r="H29" s="602"/>
      <c r="I29" s="602"/>
      <c r="J29" s="602"/>
    </row>
    <row r="30" spans="1:65" s="2" customFormat="1" ht="15.95" customHeight="1" x14ac:dyDescent="0.2">
      <c r="A30" s="305"/>
      <c r="B30" s="644" t="s">
        <v>16</v>
      </c>
      <c r="C30" s="645"/>
      <c r="D30" s="40">
        <v>10</v>
      </c>
      <c r="E30" s="38"/>
      <c r="F30" s="38"/>
      <c r="G30" s="310"/>
      <c r="H30" s="602"/>
      <c r="I30" s="602"/>
      <c r="J30" s="602"/>
    </row>
    <row r="31" spans="1:65" s="2" customFormat="1" ht="15.95" customHeight="1" x14ac:dyDescent="0.2">
      <c r="A31" s="641" t="s">
        <v>57</v>
      </c>
      <c r="B31" s="642"/>
      <c r="C31" s="643"/>
      <c r="D31" s="37" t="s">
        <v>44</v>
      </c>
      <c r="E31" s="48"/>
      <c r="F31" s="48"/>
      <c r="G31" s="323"/>
      <c r="H31" s="613"/>
      <c r="I31" s="613"/>
      <c r="J31" s="613"/>
    </row>
    <row r="32" spans="1:65" s="2" customFormat="1" ht="15.95" customHeight="1" x14ac:dyDescent="0.2">
      <c r="A32" s="305"/>
      <c r="B32" s="644" t="s">
        <v>18</v>
      </c>
      <c r="C32" s="645"/>
      <c r="D32" s="40">
        <v>10</v>
      </c>
      <c r="E32" s="38"/>
      <c r="F32" s="38"/>
      <c r="G32" s="310"/>
      <c r="H32" s="602"/>
      <c r="I32" s="602"/>
      <c r="J32" s="602"/>
    </row>
    <row r="33" spans="1:10" s="2" customFormat="1" ht="15.95" customHeight="1" x14ac:dyDescent="0.2">
      <c r="A33" s="305"/>
      <c r="B33" s="644" t="s">
        <v>48</v>
      </c>
      <c r="C33" s="645"/>
      <c r="D33" s="40">
        <v>30</v>
      </c>
      <c r="E33" s="38"/>
      <c r="F33" s="38"/>
      <c r="G33" s="310"/>
      <c r="H33" s="602"/>
      <c r="I33" s="602"/>
      <c r="J33" s="602"/>
    </row>
    <row r="34" spans="1:10" s="2" customFormat="1" ht="15.95" customHeight="1" x14ac:dyDescent="0.2">
      <c r="A34" s="641" t="s">
        <v>19</v>
      </c>
      <c r="B34" s="642"/>
      <c r="C34" s="643"/>
      <c r="D34" s="37" t="s">
        <v>44</v>
      </c>
      <c r="E34" s="48"/>
      <c r="F34" s="48"/>
      <c r="G34" s="323"/>
      <c r="H34" s="613"/>
      <c r="I34" s="613"/>
      <c r="J34" s="613"/>
    </row>
    <row r="35" spans="1:10" s="2" customFormat="1" ht="15.95" customHeight="1" x14ac:dyDescent="0.2">
      <c r="A35" s="305"/>
      <c r="B35" s="639" t="s">
        <v>14</v>
      </c>
      <c r="C35" s="640"/>
      <c r="D35" s="37">
        <v>10</v>
      </c>
      <c r="E35" s="259"/>
      <c r="F35" s="259"/>
      <c r="G35" s="324"/>
      <c r="H35" s="602"/>
      <c r="I35" s="602"/>
      <c r="J35" s="602"/>
    </row>
    <row r="36" spans="1:10" s="2" customFormat="1" ht="15.95" customHeight="1" x14ac:dyDescent="0.2">
      <c r="A36" s="305"/>
      <c r="B36" s="639" t="s">
        <v>15</v>
      </c>
      <c r="C36" s="640"/>
      <c r="D36" s="37">
        <v>20</v>
      </c>
      <c r="E36" s="259"/>
      <c r="F36" s="259"/>
      <c r="G36" s="324" t="s">
        <v>158</v>
      </c>
      <c r="H36" s="602"/>
      <c r="I36" s="602"/>
      <c r="J36" s="602"/>
    </row>
    <row r="37" spans="1:10" s="2" customFormat="1" ht="15.95" customHeight="1" x14ac:dyDescent="0.2">
      <c r="A37" s="305"/>
      <c r="B37" s="639" t="s">
        <v>16</v>
      </c>
      <c r="C37" s="640"/>
      <c r="D37" s="40">
        <v>10</v>
      </c>
      <c r="E37" s="38"/>
      <c r="F37" s="38"/>
      <c r="G37" s="310"/>
      <c r="H37" s="602"/>
      <c r="I37" s="602"/>
      <c r="J37" s="602"/>
    </row>
    <row r="38" spans="1:10" s="2" customFormat="1" ht="15.95" customHeight="1" x14ac:dyDescent="0.2">
      <c r="A38" s="636" t="s">
        <v>59</v>
      </c>
      <c r="B38" s="637"/>
      <c r="C38" s="638"/>
      <c r="D38" s="40">
        <v>30</v>
      </c>
      <c r="E38" s="38" t="s">
        <v>158</v>
      </c>
      <c r="F38" s="38" t="s">
        <v>158</v>
      </c>
      <c r="G38" s="310" t="s">
        <v>158</v>
      </c>
      <c r="H38" s="602"/>
      <c r="I38" s="602"/>
      <c r="J38" s="602"/>
    </row>
    <row r="39" spans="1:10" s="2" customFormat="1" ht="14.1" customHeight="1" x14ac:dyDescent="0.2">
      <c r="A39" s="607" t="s">
        <v>39</v>
      </c>
      <c r="B39" s="608"/>
      <c r="C39" s="609"/>
      <c r="D39" s="10">
        <v>300</v>
      </c>
      <c r="E39" s="106">
        <f>SUM(E12:E38)</f>
        <v>0</v>
      </c>
      <c r="F39" s="106">
        <f>SUM(F12:F38)</f>
        <v>0</v>
      </c>
      <c r="G39" s="325">
        <f>SUM(G12:G38)</f>
        <v>0</v>
      </c>
      <c r="H39" s="633"/>
      <c r="I39" s="634"/>
      <c r="J39" s="635"/>
    </row>
    <row r="40" spans="1:10" s="2" customFormat="1" ht="15.75" x14ac:dyDescent="0.2">
      <c r="A40" s="572" t="s">
        <v>20</v>
      </c>
      <c r="B40" s="573"/>
      <c r="C40" s="573"/>
      <c r="D40" s="139"/>
      <c r="E40" s="326">
        <f>SUM(E12:E38)-SUM(G12:G38)</f>
        <v>0</v>
      </c>
      <c r="F40" s="139"/>
      <c r="G40" s="313"/>
      <c r="H40" s="574" t="str">
        <f>IF(E40&gt;=240,"Qualified","Not qualified")</f>
        <v>Not qualified</v>
      </c>
      <c r="I40" s="574"/>
      <c r="J40" s="575"/>
    </row>
    <row r="41" spans="1:10" s="2" customFormat="1" x14ac:dyDescent="0.2">
      <c r="A41" s="5"/>
      <c r="D41" s="22"/>
      <c r="E41" s="22"/>
      <c r="F41" s="22"/>
      <c r="G41" s="307"/>
      <c r="H41" s="580"/>
      <c r="I41" s="580"/>
      <c r="J41" s="581"/>
    </row>
    <row r="42" spans="1:10" s="2" customFormat="1" ht="17.100000000000001" customHeight="1" x14ac:dyDescent="0.2">
      <c r="A42" s="23"/>
      <c r="B42" s="24"/>
      <c r="C42" s="24"/>
      <c r="D42" s="24"/>
      <c r="E42" s="22"/>
      <c r="F42" s="22"/>
      <c r="G42" s="314"/>
      <c r="H42" s="24"/>
      <c r="I42" s="24"/>
      <c r="J42" s="4"/>
    </row>
    <row r="43" spans="1:10" s="2" customFormat="1" x14ac:dyDescent="0.2">
      <c r="A43" s="576" t="str">
        <f>CONCATENATE("Judge: ",Info!$D$7)</f>
        <v xml:space="preserve">Judge: </v>
      </c>
      <c r="B43" s="461"/>
      <c r="C43" s="461"/>
      <c r="E43" s="22"/>
      <c r="F43" s="22"/>
      <c r="G43" s="307" t="str">
        <f>CONCATENATE("Decoys: ",Info!$D$8)</f>
        <v xml:space="preserve">Decoys: </v>
      </c>
      <c r="J43" s="4"/>
    </row>
    <row r="44" spans="1:10" s="2" customFormat="1" ht="6" customHeight="1" x14ac:dyDescent="0.2">
      <c r="A44" s="5"/>
      <c r="E44" s="22"/>
      <c r="F44" s="22"/>
      <c r="G44" s="307"/>
      <c r="J44" s="4"/>
    </row>
    <row r="45" spans="1:10" s="2" customFormat="1" x14ac:dyDescent="0.2">
      <c r="A45" s="5" t="str">
        <f>CONCATENATE("Trial secretary: ",Info!$D$9)</f>
        <v xml:space="preserve">Trial secretary: </v>
      </c>
      <c r="E45" s="22"/>
      <c r="F45" s="22"/>
      <c r="G45" s="307"/>
      <c r="J45" s="4"/>
    </row>
    <row r="46" spans="1:10" s="2" customFormat="1" ht="13.5" thickBot="1" x14ac:dyDescent="0.25">
      <c r="A46" s="577" t="s">
        <v>47</v>
      </c>
      <c r="B46" s="578"/>
      <c r="C46" s="578"/>
      <c r="D46" s="578"/>
      <c r="E46" s="578"/>
      <c r="F46" s="578"/>
      <c r="G46" s="578"/>
      <c r="H46" s="578"/>
      <c r="I46" s="578"/>
      <c r="J46" s="579"/>
    </row>
    <row r="47" spans="1:10" s="2" customFormat="1" x14ac:dyDescent="0.2">
      <c r="E47" s="22"/>
      <c r="F47" s="22"/>
      <c r="G47" s="307"/>
    </row>
    <row r="48" spans="1:10" s="2" customFormat="1" x14ac:dyDescent="0.2">
      <c r="E48" s="22"/>
      <c r="F48" s="22"/>
      <c r="G48" s="307"/>
    </row>
    <row r="49" spans="5:7" s="2" customFormat="1" x14ac:dyDescent="0.2">
      <c r="E49" s="22"/>
      <c r="F49" s="22"/>
      <c r="G49" s="307"/>
    </row>
    <row r="50" spans="5:7" s="2" customFormat="1" x14ac:dyDescent="0.2">
      <c r="E50" s="22"/>
      <c r="F50" s="22"/>
      <c r="G50" s="307"/>
    </row>
    <row r="51" spans="5:7" s="2" customFormat="1" x14ac:dyDescent="0.2">
      <c r="E51" s="22"/>
      <c r="F51" s="22"/>
      <c r="G51" s="307"/>
    </row>
    <row r="52" spans="5:7" s="2" customFormat="1" x14ac:dyDescent="0.2">
      <c r="E52" s="22"/>
      <c r="F52" s="22"/>
      <c r="G52" s="307"/>
    </row>
    <row r="53" spans="5:7" s="2" customFormat="1" x14ac:dyDescent="0.2">
      <c r="E53" s="22"/>
      <c r="F53" s="22"/>
      <c r="G53" s="307"/>
    </row>
    <row r="54" spans="5:7" s="2" customFormat="1" x14ac:dyDescent="0.2">
      <c r="E54" s="22"/>
      <c r="F54" s="22"/>
      <c r="G54" s="307"/>
    </row>
    <row r="55" spans="5:7" s="2" customFormat="1" x14ac:dyDescent="0.2">
      <c r="E55" s="22"/>
      <c r="F55" s="22"/>
      <c r="G55" s="307"/>
    </row>
    <row r="56" spans="5:7" s="2" customFormat="1" x14ac:dyDescent="0.2">
      <c r="E56" s="22"/>
      <c r="F56" s="22"/>
      <c r="G56" s="307"/>
    </row>
    <row r="57" spans="5:7" s="2" customFormat="1" x14ac:dyDescent="0.2">
      <c r="E57" s="22"/>
      <c r="F57" s="22"/>
      <c r="G57" s="307"/>
    </row>
    <row r="58" spans="5:7" s="2" customFormat="1" x14ac:dyDescent="0.2">
      <c r="E58" s="22"/>
      <c r="F58" s="22"/>
      <c r="G58" s="307"/>
    </row>
    <row r="59" spans="5:7" s="2" customFormat="1" x14ac:dyDescent="0.2">
      <c r="E59" s="22"/>
      <c r="F59" s="22"/>
      <c r="G59" s="307"/>
    </row>
    <row r="60" spans="5:7" s="2" customFormat="1" x14ac:dyDescent="0.2">
      <c r="E60" s="22"/>
      <c r="F60" s="22"/>
      <c r="G60" s="307"/>
    </row>
    <row r="61" spans="5:7" s="2" customFormat="1" x14ac:dyDescent="0.2">
      <c r="E61" s="22"/>
      <c r="F61" s="22"/>
      <c r="G61" s="307"/>
    </row>
    <row r="62" spans="5:7" s="2" customFormat="1" x14ac:dyDescent="0.2">
      <c r="E62" s="22"/>
      <c r="F62" s="22"/>
      <c r="G62" s="307"/>
    </row>
    <row r="63" spans="5:7" s="2" customFormat="1" x14ac:dyDescent="0.2">
      <c r="E63" s="22"/>
      <c r="F63" s="22"/>
      <c r="G63" s="307"/>
    </row>
    <row r="64" spans="5:7" s="2" customFormat="1" x14ac:dyDescent="0.2">
      <c r="E64" s="22"/>
      <c r="F64" s="22"/>
      <c r="G64" s="307"/>
    </row>
    <row r="65" spans="5:7" s="2" customFormat="1" x14ac:dyDescent="0.2">
      <c r="E65" s="22"/>
      <c r="F65" s="22"/>
      <c r="G65" s="307"/>
    </row>
    <row r="66" spans="5:7" s="2" customFormat="1" x14ac:dyDescent="0.2">
      <c r="E66" s="22"/>
      <c r="F66" s="22"/>
      <c r="G66" s="307"/>
    </row>
    <row r="67" spans="5:7" s="2" customFormat="1" x14ac:dyDescent="0.2">
      <c r="E67" s="22"/>
      <c r="F67" s="22"/>
      <c r="G67" s="307"/>
    </row>
    <row r="68" spans="5:7" s="2" customFormat="1" x14ac:dyDescent="0.2">
      <c r="E68" s="22"/>
      <c r="F68" s="22"/>
      <c r="G68" s="307"/>
    </row>
    <row r="69" spans="5:7" s="2" customFormat="1" x14ac:dyDescent="0.2">
      <c r="E69" s="22"/>
      <c r="F69" s="22"/>
      <c r="G69" s="307"/>
    </row>
    <row r="70" spans="5:7" s="2" customFormat="1" x14ac:dyDescent="0.2">
      <c r="E70" s="22"/>
      <c r="F70" s="22"/>
      <c r="G70" s="307"/>
    </row>
    <row r="71" spans="5:7" s="2" customFormat="1" x14ac:dyDescent="0.2">
      <c r="E71" s="22"/>
      <c r="F71" s="22"/>
      <c r="G71" s="307"/>
    </row>
    <row r="72" spans="5:7" s="2" customFormat="1" x14ac:dyDescent="0.2">
      <c r="E72" s="22"/>
      <c r="F72" s="22"/>
      <c r="G72" s="307"/>
    </row>
    <row r="73" spans="5:7" s="2" customFormat="1" x14ac:dyDescent="0.2">
      <c r="E73" s="22"/>
      <c r="F73" s="22"/>
      <c r="G73" s="307"/>
    </row>
    <row r="74" spans="5:7" s="2" customFormat="1" x14ac:dyDescent="0.2">
      <c r="E74" s="22"/>
      <c r="F74" s="22"/>
      <c r="G74" s="307"/>
    </row>
    <row r="75" spans="5:7" s="2" customFormat="1" x14ac:dyDescent="0.2">
      <c r="E75" s="22"/>
      <c r="F75" s="22"/>
      <c r="G75" s="307"/>
    </row>
    <row r="76" spans="5:7" s="2" customFormat="1" x14ac:dyDescent="0.2">
      <c r="E76" s="22"/>
      <c r="F76" s="22"/>
      <c r="G76" s="307"/>
    </row>
    <row r="77" spans="5:7" s="2" customFormat="1" x14ac:dyDescent="0.2">
      <c r="E77" s="22"/>
      <c r="F77" s="22"/>
      <c r="G77" s="307"/>
    </row>
    <row r="78" spans="5:7" s="2" customFormat="1" x14ac:dyDescent="0.2">
      <c r="E78" s="22"/>
      <c r="F78" s="22"/>
      <c r="G78" s="307"/>
    </row>
    <row r="79" spans="5:7" s="2" customFormat="1" x14ac:dyDescent="0.2">
      <c r="E79" s="22"/>
      <c r="F79" s="22"/>
      <c r="G79" s="307"/>
    </row>
    <row r="80" spans="5:7" s="2" customFormat="1" x14ac:dyDescent="0.2">
      <c r="E80" s="22"/>
      <c r="F80" s="22"/>
      <c r="G80" s="307"/>
    </row>
    <row r="81" spans="5:7" s="2" customFormat="1" x14ac:dyDescent="0.2">
      <c r="E81" s="22"/>
      <c r="F81" s="22"/>
      <c r="G81" s="307"/>
    </row>
    <row r="82" spans="5:7" s="2" customFormat="1" x14ac:dyDescent="0.2">
      <c r="E82" s="22"/>
      <c r="F82" s="22"/>
      <c r="G82" s="307"/>
    </row>
    <row r="83" spans="5:7" s="2" customFormat="1" x14ac:dyDescent="0.2">
      <c r="E83" s="22"/>
      <c r="F83" s="22"/>
      <c r="G83" s="307"/>
    </row>
    <row r="84" spans="5:7" s="2" customFormat="1" x14ac:dyDescent="0.2">
      <c r="E84" s="22"/>
      <c r="F84" s="22"/>
      <c r="G84" s="307"/>
    </row>
    <row r="85" spans="5:7" s="2" customFormat="1" x14ac:dyDescent="0.2">
      <c r="E85" s="22"/>
      <c r="F85" s="22"/>
      <c r="G85" s="307"/>
    </row>
    <row r="86" spans="5:7" s="2" customFormat="1" x14ac:dyDescent="0.2">
      <c r="E86" s="22"/>
      <c r="F86" s="22"/>
      <c r="G86" s="307"/>
    </row>
    <row r="87" spans="5:7" s="2" customFormat="1" x14ac:dyDescent="0.2">
      <c r="E87" s="22"/>
      <c r="F87" s="22"/>
      <c r="G87" s="307"/>
    </row>
    <row r="88" spans="5:7" s="2" customFormat="1" x14ac:dyDescent="0.2">
      <c r="E88" s="22"/>
      <c r="F88" s="22"/>
      <c r="G88" s="307"/>
    </row>
    <row r="89" spans="5:7" s="2" customFormat="1" x14ac:dyDescent="0.2">
      <c r="E89" s="22"/>
      <c r="F89" s="22"/>
      <c r="G89" s="307"/>
    </row>
    <row r="90" spans="5:7" s="2" customFormat="1" x14ac:dyDescent="0.2">
      <c r="E90" s="22"/>
      <c r="F90" s="22"/>
      <c r="G90" s="307"/>
    </row>
    <row r="91" spans="5:7" s="2" customFormat="1" x14ac:dyDescent="0.2">
      <c r="E91" s="22"/>
      <c r="F91" s="22"/>
      <c r="G91" s="307"/>
    </row>
    <row r="92" spans="5:7" s="2" customFormat="1" x14ac:dyDescent="0.2">
      <c r="E92" s="22"/>
      <c r="F92" s="22"/>
      <c r="G92" s="307"/>
    </row>
    <row r="93" spans="5:7" s="2" customFormat="1" x14ac:dyDescent="0.2">
      <c r="E93" s="22"/>
      <c r="F93" s="22"/>
      <c r="G93" s="307"/>
    </row>
    <row r="94" spans="5:7" s="2" customFormat="1" x14ac:dyDescent="0.2">
      <c r="E94" s="22"/>
      <c r="F94" s="22"/>
      <c r="G94" s="307"/>
    </row>
    <row r="95" spans="5:7" s="2" customFormat="1" x14ac:dyDescent="0.2">
      <c r="E95" s="22"/>
      <c r="F95" s="22"/>
      <c r="G95" s="307"/>
    </row>
    <row r="96" spans="5:7" s="2" customFormat="1" x14ac:dyDescent="0.2">
      <c r="E96" s="22"/>
      <c r="F96" s="22"/>
      <c r="G96" s="307"/>
    </row>
    <row r="97" spans="5:7" s="2" customFormat="1" x14ac:dyDescent="0.2">
      <c r="E97" s="22"/>
      <c r="F97" s="22"/>
      <c r="G97" s="307"/>
    </row>
    <row r="98" spans="5:7" s="2" customFormat="1" x14ac:dyDescent="0.2">
      <c r="E98" s="22"/>
      <c r="F98" s="22"/>
      <c r="G98" s="307"/>
    </row>
    <row r="99" spans="5:7" s="2" customFormat="1" x14ac:dyDescent="0.2">
      <c r="E99" s="22"/>
      <c r="F99" s="22"/>
      <c r="G99" s="307"/>
    </row>
    <row r="100" spans="5:7" s="2" customFormat="1" x14ac:dyDescent="0.2">
      <c r="E100" s="22"/>
      <c r="F100" s="22"/>
      <c r="G100" s="307"/>
    </row>
    <row r="101" spans="5:7" s="2" customFormat="1" x14ac:dyDescent="0.2">
      <c r="E101" s="22"/>
      <c r="F101" s="22"/>
      <c r="G101" s="307"/>
    </row>
    <row r="102" spans="5:7" s="2" customFormat="1" x14ac:dyDescent="0.2">
      <c r="E102" s="22"/>
      <c r="F102" s="22"/>
      <c r="G102" s="307"/>
    </row>
    <row r="103" spans="5:7" s="2" customFormat="1" x14ac:dyDescent="0.2">
      <c r="E103" s="22"/>
      <c r="F103" s="22"/>
      <c r="G103" s="307"/>
    </row>
    <row r="104" spans="5:7" s="2" customFormat="1" x14ac:dyDescent="0.2">
      <c r="E104" s="22"/>
      <c r="F104" s="22"/>
      <c r="G104" s="307"/>
    </row>
    <row r="105" spans="5:7" s="2" customFormat="1" x14ac:dyDescent="0.2">
      <c r="E105" s="22"/>
      <c r="F105" s="22"/>
      <c r="G105" s="307"/>
    </row>
    <row r="106" spans="5:7" s="2" customFormat="1" x14ac:dyDescent="0.2">
      <c r="E106" s="22"/>
      <c r="F106" s="22"/>
      <c r="G106" s="307"/>
    </row>
    <row r="107" spans="5:7" s="2" customFormat="1" x14ac:dyDescent="0.2">
      <c r="E107" s="22"/>
      <c r="F107" s="22"/>
      <c r="G107" s="307"/>
    </row>
    <row r="108" spans="5:7" s="2" customFormat="1" x14ac:dyDescent="0.2">
      <c r="E108" s="22"/>
      <c r="F108" s="22"/>
      <c r="G108" s="307"/>
    </row>
    <row r="109" spans="5:7" s="2" customFormat="1" x14ac:dyDescent="0.2">
      <c r="E109" s="22"/>
      <c r="F109" s="22"/>
      <c r="G109" s="307"/>
    </row>
    <row r="110" spans="5:7" s="2" customFormat="1" x14ac:dyDescent="0.2">
      <c r="E110" s="22"/>
      <c r="F110" s="22"/>
      <c r="G110" s="307"/>
    </row>
    <row r="111" spans="5:7" s="2" customFormat="1" x14ac:dyDescent="0.2">
      <c r="E111" s="22"/>
      <c r="F111" s="22"/>
      <c r="G111" s="307"/>
    </row>
    <row r="112" spans="5:7" s="2" customFormat="1" x14ac:dyDescent="0.2">
      <c r="E112" s="22"/>
      <c r="F112" s="22"/>
      <c r="G112" s="307"/>
    </row>
    <row r="113" spans="5:7" s="2" customFormat="1" x14ac:dyDescent="0.2">
      <c r="E113" s="22"/>
      <c r="F113" s="22"/>
      <c r="G113" s="307"/>
    </row>
    <row r="114" spans="5:7" s="2" customFormat="1" x14ac:dyDescent="0.2">
      <c r="E114" s="22"/>
      <c r="F114" s="22"/>
      <c r="G114" s="307"/>
    </row>
    <row r="115" spans="5:7" s="2" customFormat="1" x14ac:dyDescent="0.2">
      <c r="E115" s="22"/>
      <c r="F115" s="22"/>
      <c r="G115" s="307"/>
    </row>
    <row r="116" spans="5:7" s="2" customFormat="1" x14ac:dyDescent="0.2">
      <c r="E116" s="22"/>
      <c r="F116" s="22"/>
      <c r="G116" s="307"/>
    </row>
    <row r="117" spans="5:7" s="2" customFormat="1" x14ac:dyDescent="0.2">
      <c r="E117" s="22"/>
      <c r="F117" s="22"/>
      <c r="G117" s="307"/>
    </row>
    <row r="118" spans="5:7" s="2" customFormat="1" x14ac:dyDescent="0.2">
      <c r="E118" s="22"/>
      <c r="F118" s="22"/>
      <c r="G118" s="307"/>
    </row>
    <row r="119" spans="5:7" s="2" customFormat="1" x14ac:dyDescent="0.2">
      <c r="E119" s="22"/>
      <c r="F119" s="22"/>
      <c r="G119" s="307"/>
    </row>
    <row r="120" spans="5:7" s="2" customFormat="1" x14ac:dyDescent="0.2">
      <c r="E120" s="22"/>
      <c r="F120" s="22"/>
      <c r="G120" s="307"/>
    </row>
    <row r="121" spans="5:7" s="2" customFormat="1" x14ac:dyDescent="0.2">
      <c r="E121" s="22"/>
      <c r="F121" s="22"/>
      <c r="G121" s="307"/>
    </row>
    <row r="122" spans="5:7" s="2" customFormat="1" x14ac:dyDescent="0.2">
      <c r="E122" s="22"/>
      <c r="F122" s="22"/>
      <c r="G122" s="307"/>
    </row>
    <row r="123" spans="5:7" s="2" customFormat="1" x14ac:dyDescent="0.2">
      <c r="E123" s="22"/>
      <c r="F123" s="22"/>
      <c r="G123" s="307"/>
    </row>
    <row r="124" spans="5:7" s="2" customFormat="1" x14ac:dyDescent="0.2">
      <c r="E124" s="22"/>
      <c r="F124" s="22"/>
      <c r="G124" s="307"/>
    </row>
    <row r="125" spans="5:7" s="2" customFormat="1" x14ac:dyDescent="0.2">
      <c r="E125" s="22"/>
      <c r="F125" s="22"/>
      <c r="G125" s="307"/>
    </row>
    <row r="126" spans="5:7" s="2" customFormat="1" x14ac:dyDescent="0.2">
      <c r="E126" s="22"/>
      <c r="F126" s="22"/>
      <c r="G126" s="307"/>
    </row>
    <row r="127" spans="5:7" s="2" customFormat="1" x14ac:dyDescent="0.2">
      <c r="E127" s="22"/>
      <c r="F127" s="22"/>
      <c r="G127" s="307"/>
    </row>
    <row r="128" spans="5:7" s="2" customFormat="1" x14ac:dyDescent="0.2">
      <c r="E128" s="22"/>
      <c r="F128" s="22"/>
      <c r="G128" s="307"/>
    </row>
    <row r="129" spans="5:7" s="2" customFormat="1" x14ac:dyDescent="0.2">
      <c r="E129" s="22"/>
      <c r="F129" s="22"/>
      <c r="G129" s="307"/>
    </row>
    <row r="130" spans="5:7" s="2" customFormat="1" x14ac:dyDescent="0.2">
      <c r="E130" s="22"/>
      <c r="F130" s="22"/>
      <c r="G130" s="307"/>
    </row>
    <row r="131" spans="5:7" s="2" customFormat="1" x14ac:dyDescent="0.2">
      <c r="E131" s="22"/>
      <c r="F131" s="22"/>
      <c r="G131" s="307"/>
    </row>
    <row r="132" spans="5:7" s="2" customFormat="1" x14ac:dyDescent="0.2">
      <c r="E132" s="22"/>
      <c r="F132" s="22"/>
      <c r="G132" s="307"/>
    </row>
    <row r="133" spans="5:7" s="2" customFormat="1" x14ac:dyDescent="0.2">
      <c r="E133" s="22"/>
      <c r="F133" s="22"/>
      <c r="G133" s="307"/>
    </row>
    <row r="134" spans="5:7" s="2" customFormat="1" x14ac:dyDescent="0.2">
      <c r="E134" s="22"/>
      <c r="F134" s="22"/>
      <c r="G134" s="307"/>
    </row>
    <row r="135" spans="5:7" s="2" customFormat="1" x14ac:dyDescent="0.2">
      <c r="E135" s="22"/>
      <c r="F135" s="22"/>
      <c r="G135" s="307"/>
    </row>
    <row r="136" spans="5:7" s="2" customFormat="1" x14ac:dyDescent="0.2">
      <c r="E136" s="22"/>
      <c r="F136" s="22"/>
      <c r="G136" s="307"/>
    </row>
    <row r="137" spans="5:7" s="2" customFormat="1" x14ac:dyDescent="0.2">
      <c r="E137" s="22"/>
      <c r="F137" s="22"/>
      <c r="G137" s="307"/>
    </row>
  </sheetData>
  <sheetProtection algorithmName="SHA-512" hashValue="5kN0GQVxzWTCMVwRg5FM0jCxS8eS+BSqi2H8zuPp3rc2ksSsIpyf+hKQAMf1R4SAhXycXqnp2yjdJFV34wzU3Q==" saltValue="7xwvrnzXubFrIjs1PGR2aA==" spinCount="100000" sheet="1" objects="1" scenarios="1" selectLockedCells="1"/>
  <mergeCells count="70">
    <mergeCell ref="C6:E6"/>
    <mergeCell ref="B1:J1"/>
    <mergeCell ref="B2:J2"/>
    <mergeCell ref="A3:E3"/>
    <mergeCell ref="A4:C4"/>
    <mergeCell ref="C5:E5"/>
    <mergeCell ref="A13:C13"/>
    <mergeCell ref="H13:J13"/>
    <mergeCell ref="C7:E7"/>
    <mergeCell ref="C8:E8"/>
    <mergeCell ref="C9:E9"/>
    <mergeCell ref="C10:E10"/>
    <mergeCell ref="A11:C11"/>
    <mergeCell ref="A12:C12"/>
    <mergeCell ref="H12:J12"/>
    <mergeCell ref="A16:C16"/>
    <mergeCell ref="H16:J16"/>
    <mergeCell ref="A17:C17"/>
    <mergeCell ref="H17:J17"/>
    <mergeCell ref="A14:C14"/>
    <mergeCell ref="H14:J14"/>
    <mergeCell ref="A15:C15"/>
    <mergeCell ref="H15:J15"/>
    <mergeCell ref="A20:C20"/>
    <mergeCell ref="H20:J20"/>
    <mergeCell ref="A21:C21"/>
    <mergeCell ref="H21:J21"/>
    <mergeCell ref="A18:C18"/>
    <mergeCell ref="H18:J18"/>
    <mergeCell ref="A19:C19"/>
    <mergeCell ref="H19:J19"/>
    <mergeCell ref="B28:C28"/>
    <mergeCell ref="H28:J28"/>
    <mergeCell ref="H23:J23"/>
    <mergeCell ref="B24:C24"/>
    <mergeCell ref="H24:J24"/>
    <mergeCell ref="B25:C25"/>
    <mergeCell ref="H25:J25"/>
    <mergeCell ref="B26:C26"/>
    <mergeCell ref="H26:J26"/>
    <mergeCell ref="H27:J27"/>
    <mergeCell ref="B30:C30"/>
    <mergeCell ref="H30:J30"/>
    <mergeCell ref="A31:C31"/>
    <mergeCell ref="H31:J31"/>
    <mergeCell ref="B29:C29"/>
    <mergeCell ref="H29:J29"/>
    <mergeCell ref="H34:J34"/>
    <mergeCell ref="B35:C35"/>
    <mergeCell ref="H35:J35"/>
    <mergeCell ref="B32:C32"/>
    <mergeCell ref="H32:J32"/>
    <mergeCell ref="B33:C33"/>
    <mergeCell ref="H33:J33"/>
    <mergeCell ref="A40:C40"/>
    <mergeCell ref="A43:C43"/>
    <mergeCell ref="A46:J46"/>
    <mergeCell ref="D20:D21"/>
    <mergeCell ref="H40:J40"/>
    <mergeCell ref="A22:J22"/>
    <mergeCell ref="H41:J41"/>
    <mergeCell ref="A39:C39"/>
    <mergeCell ref="H39:J39"/>
    <mergeCell ref="A38:C38"/>
    <mergeCell ref="H38:J38"/>
    <mergeCell ref="B36:C36"/>
    <mergeCell ref="H36:J36"/>
    <mergeCell ref="B37:C37"/>
    <mergeCell ref="H37:J37"/>
    <mergeCell ref="A34:C34"/>
  </mergeCells>
  <phoneticPr fontId="3" type="noConversion"/>
  <conditionalFormatting sqref="E20:F21">
    <cfRule type="containsBlanks" dxfId="104" priority="9">
      <formula>LEN(TRIM(E20))=0</formula>
    </cfRule>
  </conditionalFormatting>
  <dataValidations disablePrompts="1" count="4">
    <dataValidation type="list" allowBlank="1" showInputMessage="1" showErrorMessage="1" sqref="I9">
      <formula1>"Voice,Whistle"</formula1>
    </dataValidation>
    <dataValidation type="list" allowBlank="1" showInputMessage="1" showErrorMessage="1" sqref="C10">
      <formula1>"Male,Female"</formula1>
    </dataValidation>
    <dataValidation type="list" allowBlank="1" showInputMessage="1" showErrorMessage="1" sqref="D19">
      <formula1>"12,16,20"</formula1>
    </dataValidation>
    <dataValidation type="list" allowBlank="1" showInputMessage="1" showErrorMessage="1" sqref="D20:D21">
      <formula1>"10,12,13,14,15"</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BM137"/>
  <sheetViews>
    <sheetView view="pageLayout" topLeftCell="A28" zoomScale="150" zoomScalePageLayoutView="150" workbookViewId="0">
      <selection activeCell="F37" sqref="F37"/>
    </sheetView>
  </sheetViews>
  <sheetFormatPr defaultColWidth="9.140625" defaultRowHeight="12.75" x14ac:dyDescent="0.2"/>
  <cols>
    <col min="1" max="1" width="2.42578125" style="1" customWidth="1"/>
    <col min="2" max="2" width="9.140625" style="1" customWidth="1"/>
    <col min="3" max="3" width="14" style="1" customWidth="1"/>
    <col min="4" max="4" width="7.28515625" style="1" customWidth="1"/>
    <col min="5" max="5" width="8.7109375" style="14" customWidth="1"/>
    <col min="6" max="6" width="8.42578125" style="14" customWidth="1"/>
    <col min="7" max="7" width="7.85546875" style="1" customWidth="1"/>
    <col min="8" max="8" width="5.140625" style="1" customWidth="1"/>
    <col min="9" max="9" width="20"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29</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H4" s="262"/>
      <c r="I4" s="262"/>
      <c r="J4" s="4"/>
    </row>
    <row r="5" spans="1:65" x14ac:dyDescent="0.2">
      <c r="A5" s="261" t="s">
        <v>21</v>
      </c>
      <c r="B5" s="262"/>
      <c r="C5" s="418"/>
      <c r="D5" s="418"/>
      <c r="E5" s="418"/>
      <c r="F5" s="122"/>
      <c r="G5" s="262" t="s">
        <v>24</v>
      </c>
      <c r="H5" s="262"/>
      <c r="I5" s="265"/>
      <c r="J5" s="4"/>
    </row>
    <row r="6" spans="1:65" x14ac:dyDescent="0.2">
      <c r="A6" s="261" t="s">
        <v>22</v>
      </c>
      <c r="B6" s="262"/>
      <c r="C6" s="418"/>
      <c r="D6" s="418"/>
      <c r="E6" s="418"/>
      <c r="F6" s="122"/>
      <c r="G6" s="262" t="s">
        <v>25</v>
      </c>
      <c r="H6" s="262"/>
      <c r="I6" s="265"/>
      <c r="J6" s="4"/>
    </row>
    <row r="7" spans="1:65" x14ac:dyDescent="0.2">
      <c r="A7" s="261" t="s">
        <v>31</v>
      </c>
      <c r="B7" s="262"/>
      <c r="C7" s="418"/>
      <c r="D7" s="418"/>
      <c r="E7" s="418"/>
      <c r="F7" s="122"/>
      <c r="G7" s="262" t="s">
        <v>34</v>
      </c>
      <c r="H7" s="262"/>
      <c r="I7" s="265"/>
      <c r="J7" s="4"/>
    </row>
    <row r="8" spans="1:65" x14ac:dyDescent="0.2">
      <c r="A8" s="261" t="s">
        <v>32</v>
      </c>
      <c r="B8" s="262"/>
      <c r="C8" s="419"/>
      <c r="D8" s="419"/>
      <c r="E8" s="419"/>
      <c r="F8" s="122"/>
      <c r="G8" s="262" t="s">
        <v>23</v>
      </c>
      <c r="H8" s="262"/>
      <c r="I8" s="265"/>
      <c r="J8" s="4"/>
    </row>
    <row r="9" spans="1:65" x14ac:dyDescent="0.2">
      <c r="A9" s="261" t="s">
        <v>33</v>
      </c>
      <c r="B9" s="262"/>
      <c r="C9" s="420"/>
      <c r="D9" s="420"/>
      <c r="E9" s="420"/>
      <c r="F9" s="122"/>
      <c r="G9" s="262" t="s">
        <v>16</v>
      </c>
      <c r="H9" s="262"/>
      <c r="I9" s="266"/>
      <c r="J9" s="4"/>
    </row>
    <row r="10" spans="1:65" ht="18" customHeight="1" x14ac:dyDescent="0.2">
      <c r="A10" s="261" t="s">
        <v>42</v>
      </c>
      <c r="B10" s="262"/>
      <c r="C10" s="421"/>
      <c r="D10" s="421"/>
      <c r="E10" s="421"/>
      <c r="F10" s="130"/>
      <c r="G10" s="262"/>
      <c r="H10" s="262"/>
      <c r="I10" s="262"/>
      <c r="J10" s="4"/>
    </row>
    <row r="11" spans="1:65" s="8" customFormat="1" ht="21.95" customHeight="1" x14ac:dyDescent="0.2">
      <c r="A11" s="627" t="s">
        <v>26</v>
      </c>
      <c r="B11" s="628"/>
      <c r="C11" s="628"/>
      <c r="D11" s="141" t="s">
        <v>0</v>
      </c>
      <c r="E11" s="143" t="s">
        <v>63</v>
      </c>
      <c r="F11" s="143" t="s">
        <v>62</v>
      </c>
      <c r="G11" s="141" t="s">
        <v>27</v>
      </c>
      <c r="H11" s="274" t="s">
        <v>2</v>
      </c>
      <c r="I11" s="274"/>
      <c r="J11" s="145"/>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row>
    <row r="12" spans="1:65" ht="15.95" customHeight="1" x14ac:dyDescent="0.2">
      <c r="A12" s="625" t="s">
        <v>9</v>
      </c>
      <c r="B12" s="626"/>
      <c r="C12" s="626"/>
      <c r="D12" s="37">
        <v>6</v>
      </c>
      <c r="E12" s="38"/>
      <c r="F12" s="38"/>
      <c r="G12" s="38"/>
      <c r="H12" s="602"/>
      <c r="I12" s="602"/>
      <c r="J12" s="602"/>
    </row>
    <row r="13" spans="1:65" ht="15.95" customHeight="1" x14ac:dyDescent="0.2">
      <c r="A13" s="599" t="s">
        <v>55</v>
      </c>
      <c r="B13" s="433"/>
      <c r="C13" s="433"/>
      <c r="D13" s="37">
        <v>10</v>
      </c>
      <c r="E13" s="38" t="s">
        <v>158</v>
      </c>
      <c r="F13" s="38"/>
      <c r="G13" s="38" t="s">
        <v>158</v>
      </c>
      <c r="H13" s="602"/>
      <c r="I13" s="602"/>
      <c r="J13" s="602"/>
    </row>
    <row r="14" spans="1:65" ht="15.95" customHeight="1" x14ac:dyDescent="0.2">
      <c r="A14" s="625" t="s">
        <v>56</v>
      </c>
      <c r="B14" s="626"/>
      <c r="C14" s="626"/>
      <c r="D14" s="37">
        <v>10</v>
      </c>
      <c r="E14" s="38"/>
      <c r="F14" s="38"/>
      <c r="G14" s="38"/>
      <c r="H14" s="602"/>
      <c r="I14" s="602"/>
      <c r="J14" s="602"/>
    </row>
    <row r="15" spans="1:65" ht="15.95" customHeight="1" x14ac:dyDescent="0.2">
      <c r="A15" s="625" t="s">
        <v>10</v>
      </c>
      <c r="B15" s="626"/>
      <c r="C15" s="626"/>
      <c r="D15" s="37">
        <v>12</v>
      </c>
      <c r="E15" s="38"/>
      <c r="F15" s="38"/>
      <c r="G15" s="38"/>
      <c r="H15" s="602"/>
      <c r="I15" s="602"/>
      <c r="J15" s="602"/>
    </row>
    <row r="16" spans="1:65" ht="15.95" customHeight="1" x14ac:dyDescent="0.2">
      <c r="A16" s="625" t="s">
        <v>11</v>
      </c>
      <c r="B16" s="626"/>
      <c r="C16" s="626"/>
      <c r="D16" s="37">
        <v>12</v>
      </c>
      <c r="E16" s="38"/>
      <c r="F16" s="38"/>
      <c r="G16" s="38"/>
      <c r="H16" s="602"/>
      <c r="I16" s="602"/>
      <c r="J16" s="602"/>
    </row>
    <row r="17" spans="1:65" ht="15.95" customHeight="1" x14ac:dyDescent="0.2">
      <c r="A17" s="625" t="s">
        <v>12</v>
      </c>
      <c r="B17" s="626"/>
      <c r="C17" s="626"/>
      <c r="D17" s="37">
        <v>20</v>
      </c>
      <c r="E17" s="38"/>
      <c r="F17" s="38"/>
      <c r="G17" s="38"/>
      <c r="H17" s="602"/>
      <c r="I17" s="602"/>
      <c r="J17" s="602"/>
    </row>
    <row r="18" spans="1:65" ht="15.95" customHeight="1" x14ac:dyDescent="0.2">
      <c r="A18" s="653" t="s">
        <v>58</v>
      </c>
      <c r="B18" s="648"/>
      <c r="C18" s="648"/>
      <c r="D18" s="26">
        <v>15</v>
      </c>
      <c r="E18" s="38"/>
      <c r="F18" s="38"/>
      <c r="G18" s="38"/>
      <c r="H18" s="602"/>
      <c r="I18" s="602"/>
      <c r="J18" s="602"/>
    </row>
    <row r="19" spans="1:65" ht="21.95" customHeight="1" x14ac:dyDescent="0.2">
      <c r="A19" s="437" t="s">
        <v>157</v>
      </c>
      <c r="B19" s="438"/>
      <c r="C19" s="439"/>
      <c r="D19" s="275">
        <v>20</v>
      </c>
      <c r="E19" s="38"/>
      <c r="F19" s="38"/>
      <c r="G19" s="38"/>
      <c r="H19" s="602"/>
      <c r="I19" s="602"/>
      <c r="J19" s="602"/>
    </row>
    <row r="20" spans="1:65" ht="21.95" customHeight="1" x14ac:dyDescent="0.2">
      <c r="A20" s="582" t="s">
        <v>71</v>
      </c>
      <c r="B20" s="583"/>
      <c r="C20" s="584"/>
      <c r="D20" s="629">
        <v>15</v>
      </c>
      <c r="E20" s="38"/>
      <c r="F20" s="38"/>
      <c r="G20" s="38"/>
      <c r="H20" s="602"/>
      <c r="I20" s="602"/>
      <c r="J20" s="602"/>
    </row>
    <row r="21" spans="1:65" ht="18" customHeight="1" x14ac:dyDescent="0.2">
      <c r="A21" s="617" t="s">
        <v>72</v>
      </c>
      <c r="B21" s="618"/>
      <c r="C21" s="618"/>
      <c r="D21" s="630"/>
      <c r="E21" s="38"/>
      <c r="F21" s="38"/>
      <c r="G21" s="38"/>
      <c r="H21" s="602"/>
      <c r="I21" s="602"/>
      <c r="J21" s="602"/>
    </row>
    <row r="22" spans="1:65" s="11" customFormat="1" ht="11.1" customHeight="1" x14ac:dyDescent="0.25">
      <c r="A22" s="622" t="s">
        <v>64</v>
      </c>
      <c r="B22" s="623"/>
      <c r="C22" s="623"/>
      <c r="D22" s="623"/>
      <c r="E22" s="623"/>
      <c r="F22" s="623"/>
      <c r="G22" s="623"/>
      <c r="H22" s="623"/>
      <c r="I22" s="623"/>
      <c r="J22" s="632"/>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row>
    <row r="23" spans="1:65" ht="15.95" customHeight="1" x14ac:dyDescent="0.2">
      <c r="A23" s="95" t="s">
        <v>77</v>
      </c>
      <c r="B23" s="96"/>
      <c r="C23" s="96"/>
      <c r="D23" s="93" t="s">
        <v>44</v>
      </c>
      <c r="E23" s="49"/>
      <c r="F23" s="49"/>
      <c r="G23" s="49"/>
      <c r="H23" s="646"/>
      <c r="I23" s="646"/>
      <c r="J23" s="646"/>
    </row>
    <row r="24" spans="1:65" ht="15.95" customHeight="1" x14ac:dyDescent="0.2">
      <c r="A24" s="97"/>
      <c r="B24" s="639" t="s">
        <v>14</v>
      </c>
      <c r="C24" s="640"/>
      <c r="D24" s="40">
        <v>10</v>
      </c>
      <c r="E24" s="258"/>
      <c r="F24" s="258"/>
      <c r="G24" s="38"/>
      <c r="H24" s="602"/>
      <c r="I24" s="602"/>
      <c r="J24" s="602"/>
    </row>
    <row r="25" spans="1:65" ht="15.95" customHeight="1" x14ac:dyDescent="0.2">
      <c r="A25" s="97"/>
      <c r="B25" s="639" t="s">
        <v>15</v>
      </c>
      <c r="C25" s="640"/>
      <c r="D25" s="40">
        <v>20</v>
      </c>
      <c r="E25" s="258"/>
      <c r="F25" s="258"/>
      <c r="G25" s="38"/>
      <c r="H25" s="602"/>
      <c r="I25" s="602"/>
      <c r="J25" s="602"/>
    </row>
    <row r="26" spans="1:65" ht="15.95" customHeight="1" x14ac:dyDescent="0.2">
      <c r="A26" s="97"/>
      <c r="B26" s="644" t="s">
        <v>16</v>
      </c>
      <c r="C26" s="645"/>
      <c r="D26" s="40">
        <v>10</v>
      </c>
      <c r="E26" s="38"/>
      <c r="F26" s="38"/>
      <c r="G26" s="38"/>
      <c r="H26" s="602"/>
      <c r="I26" s="602"/>
      <c r="J26" s="602"/>
    </row>
    <row r="27" spans="1:65" ht="15.95" customHeight="1" x14ac:dyDescent="0.2">
      <c r="A27" s="98" t="s">
        <v>17</v>
      </c>
      <c r="B27" s="99"/>
      <c r="C27" s="100"/>
      <c r="D27" s="40" t="s">
        <v>45</v>
      </c>
      <c r="E27" s="49"/>
      <c r="F27" s="49"/>
      <c r="G27" s="49"/>
      <c r="H27" s="613"/>
      <c r="I27" s="613"/>
      <c r="J27" s="613"/>
    </row>
    <row r="28" spans="1:65" ht="15.95" customHeight="1" x14ac:dyDescent="0.2">
      <c r="A28" s="97"/>
      <c r="B28" s="639" t="s">
        <v>14</v>
      </c>
      <c r="C28" s="640"/>
      <c r="D28" s="40">
        <v>10</v>
      </c>
      <c r="E28" s="38"/>
      <c r="F28" s="38"/>
      <c r="G28" s="38"/>
      <c r="H28" s="602"/>
      <c r="I28" s="602"/>
      <c r="J28" s="602"/>
    </row>
    <row r="29" spans="1:65" ht="15.95" customHeight="1" x14ac:dyDescent="0.2">
      <c r="A29" s="97"/>
      <c r="B29" s="639" t="s">
        <v>15</v>
      </c>
      <c r="C29" s="640"/>
      <c r="D29" s="40">
        <v>10</v>
      </c>
      <c r="E29" s="38"/>
      <c r="F29" s="38"/>
      <c r="G29" s="38"/>
      <c r="H29" s="602"/>
      <c r="I29" s="602"/>
      <c r="J29" s="602"/>
    </row>
    <row r="30" spans="1:65" s="262" customFormat="1" ht="15.95" customHeight="1" x14ac:dyDescent="0.2">
      <c r="A30" s="97"/>
      <c r="B30" s="644" t="s">
        <v>16</v>
      </c>
      <c r="C30" s="645"/>
      <c r="D30" s="40">
        <v>10</v>
      </c>
      <c r="E30" s="38"/>
      <c r="F30" s="38"/>
      <c r="G30" s="38"/>
      <c r="H30" s="602"/>
      <c r="I30" s="602"/>
      <c r="J30" s="602"/>
    </row>
    <row r="31" spans="1:65" s="262" customFormat="1" ht="15.95" customHeight="1" x14ac:dyDescent="0.2">
      <c r="A31" s="654" t="s">
        <v>57</v>
      </c>
      <c r="B31" s="642"/>
      <c r="C31" s="643"/>
      <c r="D31" s="37" t="s">
        <v>44</v>
      </c>
      <c r="E31" s="48"/>
      <c r="F31" s="48"/>
      <c r="G31" s="48"/>
      <c r="H31" s="613"/>
      <c r="I31" s="613"/>
      <c r="J31" s="613"/>
    </row>
    <row r="32" spans="1:65" s="262" customFormat="1" ht="15.95" customHeight="1" x14ac:dyDescent="0.2">
      <c r="A32" s="97"/>
      <c r="B32" s="644" t="s">
        <v>18</v>
      </c>
      <c r="C32" s="645"/>
      <c r="D32" s="40">
        <v>10</v>
      </c>
      <c r="E32" s="38"/>
      <c r="F32" s="38"/>
      <c r="G32" s="38"/>
      <c r="H32" s="602"/>
      <c r="I32" s="602"/>
      <c r="J32" s="602"/>
    </row>
    <row r="33" spans="1:10" s="262" customFormat="1" ht="15.95" customHeight="1" x14ac:dyDescent="0.2">
      <c r="A33" s="97"/>
      <c r="B33" s="644" t="s">
        <v>48</v>
      </c>
      <c r="C33" s="645"/>
      <c r="D33" s="40">
        <v>30</v>
      </c>
      <c r="E33" s="38"/>
      <c r="F33" s="38"/>
      <c r="G33" s="38"/>
      <c r="H33" s="602"/>
      <c r="I33" s="602"/>
      <c r="J33" s="602"/>
    </row>
    <row r="34" spans="1:10" s="262" customFormat="1" ht="15.95" customHeight="1" x14ac:dyDescent="0.2">
      <c r="A34" s="654" t="s">
        <v>19</v>
      </c>
      <c r="B34" s="642"/>
      <c r="C34" s="643"/>
      <c r="D34" s="37" t="s">
        <v>44</v>
      </c>
      <c r="E34" s="48"/>
      <c r="F34" s="48"/>
      <c r="G34" s="48"/>
      <c r="H34" s="613"/>
      <c r="I34" s="613"/>
      <c r="J34" s="613"/>
    </row>
    <row r="35" spans="1:10" s="262" customFormat="1" ht="15.95" customHeight="1" x14ac:dyDescent="0.2">
      <c r="A35" s="97"/>
      <c r="B35" s="639" t="s">
        <v>14</v>
      </c>
      <c r="C35" s="640"/>
      <c r="D35" s="37">
        <v>10</v>
      </c>
      <c r="E35" s="259"/>
      <c r="F35" s="259"/>
      <c r="G35" s="47"/>
      <c r="H35" s="602"/>
      <c r="I35" s="602"/>
      <c r="J35" s="602"/>
    </row>
    <row r="36" spans="1:10" s="262" customFormat="1" ht="15.95" customHeight="1" x14ac:dyDescent="0.2">
      <c r="A36" s="97"/>
      <c r="B36" s="639" t="s">
        <v>15</v>
      </c>
      <c r="C36" s="640"/>
      <c r="D36" s="37">
        <v>20</v>
      </c>
      <c r="E36" s="259"/>
      <c r="F36" s="259"/>
      <c r="G36" s="47"/>
      <c r="H36" s="602"/>
      <c r="I36" s="602"/>
      <c r="J36" s="602"/>
    </row>
    <row r="37" spans="1:10" s="262" customFormat="1" ht="15.95" customHeight="1" x14ac:dyDescent="0.2">
      <c r="A37" s="97"/>
      <c r="B37" s="639" t="s">
        <v>16</v>
      </c>
      <c r="C37" s="640"/>
      <c r="D37" s="40">
        <v>10</v>
      </c>
      <c r="E37" s="38"/>
      <c r="F37" s="38"/>
      <c r="G37" s="38"/>
      <c r="H37" s="602"/>
      <c r="I37" s="602"/>
      <c r="J37" s="602"/>
    </row>
    <row r="38" spans="1:10" s="262" customFormat="1" ht="15.95" customHeight="1" x14ac:dyDescent="0.2">
      <c r="A38" s="636" t="s">
        <v>59</v>
      </c>
      <c r="B38" s="637"/>
      <c r="C38" s="638"/>
      <c r="D38" s="40">
        <v>30</v>
      </c>
      <c r="E38" s="38" t="s">
        <v>158</v>
      </c>
      <c r="F38" s="38" t="s">
        <v>158</v>
      </c>
      <c r="G38" s="38" t="s">
        <v>158</v>
      </c>
      <c r="H38" s="602"/>
      <c r="I38" s="602"/>
      <c r="J38" s="602"/>
    </row>
    <row r="39" spans="1:10" s="262" customFormat="1" ht="14.1" customHeight="1" x14ac:dyDescent="0.2">
      <c r="A39" s="607" t="s">
        <v>39</v>
      </c>
      <c r="B39" s="608"/>
      <c r="C39" s="609"/>
      <c r="D39" s="10">
        <v>300</v>
      </c>
      <c r="E39" s="106">
        <f>SUM(E12:E38)</f>
        <v>0</v>
      </c>
      <c r="F39" s="106">
        <f>SUM(F12:F38)</f>
        <v>0</v>
      </c>
      <c r="G39" s="45">
        <f>SUM(G12:G38)</f>
        <v>0</v>
      </c>
      <c r="H39" s="633"/>
      <c r="I39" s="634"/>
      <c r="J39" s="635"/>
    </row>
    <row r="40" spans="1:10" s="262" customFormat="1" ht="15.75" x14ac:dyDescent="0.2">
      <c r="A40" s="572" t="s">
        <v>20</v>
      </c>
      <c r="B40" s="573"/>
      <c r="C40" s="573"/>
      <c r="D40" s="139"/>
      <c r="E40" s="139">
        <f>SUM(E12:E38)-SUM(G12:G38)</f>
        <v>0</v>
      </c>
      <c r="F40" s="139"/>
      <c r="G40" s="146"/>
      <c r="H40" s="574" t="str">
        <f>IF(E40&gt;=240,"Qualified","Not qualified")</f>
        <v>Not qualified</v>
      </c>
      <c r="I40" s="574"/>
      <c r="J40" s="575"/>
    </row>
    <row r="41" spans="1:10" s="262" customFormat="1" x14ac:dyDescent="0.2">
      <c r="A41" s="261"/>
      <c r="D41" s="22"/>
      <c r="E41" s="22"/>
      <c r="F41" s="22"/>
      <c r="H41" s="580"/>
      <c r="I41" s="580"/>
      <c r="J41" s="581"/>
    </row>
    <row r="42" spans="1:10" s="262" customFormat="1" ht="17.100000000000001" customHeight="1" x14ac:dyDescent="0.2">
      <c r="A42" s="23"/>
      <c r="B42" s="24"/>
      <c r="C42" s="24"/>
      <c r="D42" s="24"/>
      <c r="E42" s="22"/>
      <c r="F42" s="22"/>
      <c r="G42" s="24"/>
      <c r="H42" s="24"/>
      <c r="I42" s="24"/>
      <c r="J42" s="4"/>
    </row>
    <row r="43" spans="1:10" s="262" customFormat="1" x14ac:dyDescent="0.2">
      <c r="A43" s="576" t="str">
        <f>CONCATENATE("Judge: ",Info!$D$7)</f>
        <v xml:space="preserve">Judge: </v>
      </c>
      <c r="B43" s="461"/>
      <c r="C43" s="461"/>
      <c r="E43" s="22"/>
      <c r="F43" s="22"/>
      <c r="G43" s="262" t="str">
        <f>CONCATENATE("Decoys: ",Info!$D$8)</f>
        <v xml:space="preserve">Decoys: </v>
      </c>
      <c r="J43" s="4"/>
    </row>
    <row r="44" spans="1:10" s="262" customFormat="1" ht="6" customHeight="1" x14ac:dyDescent="0.2">
      <c r="A44" s="261"/>
      <c r="E44" s="22"/>
      <c r="F44" s="22"/>
      <c r="J44" s="4"/>
    </row>
    <row r="45" spans="1:10" s="262" customFormat="1" x14ac:dyDescent="0.2">
      <c r="A45" s="261" t="str">
        <f>CONCATENATE("Trial secretary: ",Info!$D$9)</f>
        <v xml:space="preserve">Trial secretary: </v>
      </c>
      <c r="E45" s="22"/>
      <c r="F45" s="22"/>
      <c r="J45" s="4"/>
    </row>
    <row r="46" spans="1:10" s="262" customFormat="1" ht="13.5" thickBot="1" x14ac:dyDescent="0.25">
      <c r="A46" s="577" t="s">
        <v>47</v>
      </c>
      <c r="B46" s="578"/>
      <c r="C46" s="578"/>
      <c r="D46" s="578"/>
      <c r="E46" s="578"/>
      <c r="F46" s="578"/>
      <c r="G46" s="578"/>
      <c r="H46" s="578"/>
      <c r="I46" s="578"/>
      <c r="J46" s="579"/>
    </row>
    <row r="47" spans="1:10" s="262" customFormat="1" x14ac:dyDescent="0.2">
      <c r="E47" s="22"/>
      <c r="F47" s="22"/>
    </row>
    <row r="48" spans="1:10"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row r="123" spans="5:6" s="262" customFormat="1" x14ac:dyDescent="0.2">
      <c r="E123" s="22"/>
      <c r="F123" s="22"/>
    </row>
    <row r="124" spans="5:6" s="262" customFormat="1" x14ac:dyDescent="0.2">
      <c r="E124" s="22"/>
      <c r="F124" s="22"/>
    </row>
    <row r="125" spans="5:6" s="262" customFormat="1" x14ac:dyDescent="0.2">
      <c r="E125" s="22"/>
      <c r="F125" s="22"/>
    </row>
    <row r="126" spans="5:6" s="262" customFormat="1" x14ac:dyDescent="0.2">
      <c r="E126" s="22"/>
      <c r="F126" s="22"/>
    </row>
    <row r="127" spans="5:6" s="262" customFormat="1" x14ac:dyDescent="0.2">
      <c r="E127" s="22"/>
      <c r="F127" s="22"/>
    </row>
    <row r="128" spans="5:6" s="262" customFormat="1" x14ac:dyDescent="0.2">
      <c r="E128" s="22"/>
      <c r="F128" s="22"/>
    </row>
    <row r="129" spans="5:6" s="262" customFormat="1" x14ac:dyDescent="0.2">
      <c r="E129" s="22"/>
      <c r="F129" s="22"/>
    </row>
    <row r="130" spans="5:6" s="262" customFormat="1" x14ac:dyDescent="0.2">
      <c r="E130" s="22"/>
      <c r="F130" s="22"/>
    </row>
    <row r="131" spans="5:6" s="262" customFormat="1" x14ac:dyDescent="0.2">
      <c r="E131" s="22"/>
      <c r="F131" s="22"/>
    </row>
    <row r="132" spans="5:6" s="262" customFormat="1" x14ac:dyDescent="0.2">
      <c r="E132" s="22"/>
      <c r="F132" s="22"/>
    </row>
    <row r="133" spans="5:6" s="262" customFormat="1" x14ac:dyDescent="0.2">
      <c r="E133" s="22"/>
      <c r="F133" s="22"/>
    </row>
    <row r="134" spans="5:6" s="262" customFormat="1" x14ac:dyDescent="0.2">
      <c r="E134" s="22"/>
      <c r="F134" s="22"/>
    </row>
    <row r="135" spans="5:6" s="262" customFormat="1" x14ac:dyDescent="0.2">
      <c r="E135" s="22"/>
      <c r="F135" s="22"/>
    </row>
    <row r="136" spans="5:6" s="262" customFormat="1" x14ac:dyDescent="0.2">
      <c r="E136" s="22"/>
      <c r="F136" s="22"/>
    </row>
    <row r="137" spans="5:6" s="262" customFormat="1" x14ac:dyDescent="0.2">
      <c r="E137" s="22"/>
      <c r="F137" s="22"/>
    </row>
  </sheetData>
  <sheetProtection algorithmName="SHA-512" hashValue="GQEGJVc4+PCnmO1kRLQ67OrGukv8hCCrSBbJSc6C4IiYH9T6826PWQkCrCaHROigd9oB4kt7usdGU3L8z4cjmA==" saltValue="SDjtj7Ohd4YKai4GYl7ePQ==" spinCount="100000" sheet="1" objects="1" scenarios="1" selectLockedCells="1"/>
  <mergeCells count="70">
    <mergeCell ref="A46:J46"/>
    <mergeCell ref="A39:C39"/>
    <mergeCell ref="H39:J39"/>
    <mergeCell ref="A40:C40"/>
    <mergeCell ref="H40:J40"/>
    <mergeCell ref="H41:J41"/>
    <mergeCell ref="A43:C43"/>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J22"/>
    <mergeCell ref="H23:J23"/>
    <mergeCell ref="B24:C24"/>
    <mergeCell ref="H24:J24"/>
    <mergeCell ref="B25:C25"/>
    <mergeCell ref="H25:J25"/>
    <mergeCell ref="B26:C26"/>
    <mergeCell ref="H26:J26"/>
    <mergeCell ref="H27:J27"/>
    <mergeCell ref="B28:C28"/>
    <mergeCell ref="H28:J28"/>
    <mergeCell ref="A19:C19"/>
    <mergeCell ref="H19:J19"/>
    <mergeCell ref="A20:C20"/>
    <mergeCell ref="D20:D21"/>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I5:I9 C5:E10">
    <cfRule type="containsBlanks" dxfId="103" priority="5">
      <formula>LEN(TRIM(C5))=0</formula>
    </cfRule>
  </conditionalFormatting>
  <conditionalFormatting sqref="C10:D10">
    <cfRule type="cellIs" dxfId="102" priority="3" operator="equal">
      <formula>"Female"</formula>
    </cfRule>
    <cfRule type="cellIs" dxfId="101" priority="4" operator="equal">
      <formula>"Male"</formula>
    </cfRule>
  </conditionalFormatting>
  <conditionalFormatting sqref="I9">
    <cfRule type="cellIs" dxfId="100" priority="1" operator="equal">
      <formula>"Whistle"</formula>
    </cfRule>
    <cfRule type="cellIs" dxfId="99" priority="2" operator="equal">
      <formula>"Voice"</formula>
    </cfRule>
  </conditionalFormatting>
  <conditionalFormatting sqref="E20:F21">
    <cfRule type="containsBlanks" dxfId="98" priority="6">
      <formula>LEN(TRIM(E20))=0</formula>
    </cfRule>
  </conditionalFormatting>
  <dataValidations disablePrompts="1" count="4">
    <dataValidation type="list" allowBlank="1" showInputMessage="1" showErrorMessage="1" sqref="D20:D21">
      <formula1>"10,12,13,14,15"</formula1>
    </dataValidation>
    <dataValidation type="list" allowBlank="1" showInputMessage="1" showErrorMessage="1" sqref="D19">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BM137"/>
  <sheetViews>
    <sheetView view="pageLayout" topLeftCell="A25" zoomScale="150" zoomScalePageLayoutView="150" workbookViewId="0">
      <selection activeCell="E35" sqref="E35"/>
    </sheetView>
  </sheetViews>
  <sheetFormatPr defaultColWidth="9.140625" defaultRowHeight="12.75" x14ac:dyDescent="0.2"/>
  <cols>
    <col min="1" max="1" width="2.42578125" style="1" customWidth="1"/>
    <col min="2" max="2" width="9.140625" style="1" customWidth="1"/>
    <col min="3" max="3" width="14" style="1" customWidth="1"/>
    <col min="4" max="4" width="7.28515625" style="1" customWidth="1"/>
    <col min="5" max="5" width="8.7109375" style="14" customWidth="1"/>
    <col min="6" max="6" width="9" style="14" customWidth="1"/>
    <col min="7" max="7" width="8.140625" style="1" customWidth="1"/>
    <col min="8" max="8" width="5.140625" style="1" customWidth="1"/>
    <col min="9" max="9" width="20"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29</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H4" s="262"/>
      <c r="I4" s="262"/>
      <c r="J4" s="4"/>
    </row>
    <row r="5" spans="1:65" x14ac:dyDescent="0.2">
      <c r="A5" s="261" t="s">
        <v>21</v>
      </c>
      <c r="B5" s="262"/>
      <c r="C5" s="418"/>
      <c r="D5" s="418"/>
      <c r="E5" s="418"/>
      <c r="F5" s="122"/>
      <c r="G5" s="262" t="s">
        <v>24</v>
      </c>
      <c r="H5" s="262"/>
      <c r="I5" s="265"/>
      <c r="J5" s="4"/>
    </row>
    <row r="6" spans="1:65" x14ac:dyDescent="0.2">
      <c r="A6" s="261" t="s">
        <v>22</v>
      </c>
      <c r="B6" s="262"/>
      <c r="C6" s="418"/>
      <c r="D6" s="418"/>
      <c r="E6" s="418"/>
      <c r="F6" s="122"/>
      <c r="G6" s="262" t="s">
        <v>25</v>
      </c>
      <c r="H6" s="262"/>
      <c r="I6" s="265"/>
      <c r="J6" s="4"/>
    </row>
    <row r="7" spans="1:65" x14ac:dyDescent="0.2">
      <c r="A7" s="261" t="s">
        <v>31</v>
      </c>
      <c r="B7" s="262"/>
      <c r="C7" s="418"/>
      <c r="D7" s="418"/>
      <c r="E7" s="418"/>
      <c r="F7" s="122"/>
      <c r="G7" s="262" t="s">
        <v>34</v>
      </c>
      <c r="H7" s="262"/>
      <c r="I7" s="265"/>
      <c r="J7" s="4"/>
    </row>
    <row r="8" spans="1:65" x14ac:dyDescent="0.2">
      <c r="A8" s="261" t="s">
        <v>32</v>
      </c>
      <c r="B8" s="262"/>
      <c r="C8" s="419"/>
      <c r="D8" s="419"/>
      <c r="E8" s="419"/>
      <c r="F8" s="122"/>
      <c r="G8" s="262" t="s">
        <v>23</v>
      </c>
      <c r="H8" s="262"/>
      <c r="I8" s="265"/>
      <c r="J8" s="4"/>
    </row>
    <row r="9" spans="1:65" x14ac:dyDescent="0.2">
      <c r="A9" s="261" t="s">
        <v>33</v>
      </c>
      <c r="B9" s="262"/>
      <c r="C9" s="420"/>
      <c r="D9" s="420"/>
      <c r="E9" s="420"/>
      <c r="F9" s="122"/>
      <c r="G9" s="262" t="s">
        <v>16</v>
      </c>
      <c r="H9" s="262"/>
      <c r="I9" s="266"/>
      <c r="J9" s="4"/>
    </row>
    <row r="10" spans="1:65" ht="18" customHeight="1" x14ac:dyDescent="0.2">
      <c r="A10" s="261" t="s">
        <v>42</v>
      </c>
      <c r="B10" s="262"/>
      <c r="C10" s="421"/>
      <c r="D10" s="421"/>
      <c r="E10" s="421"/>
      <c r="F10" s="130"/>
      <c r="G10" s="262"/>
      <c r="H10" s="262"/>
      <c r="I10" s="262"/>
      <c r="J10" s="4"/>
    </row>
    <row r="11" spans="1:65" s="8" customFormat="1" ht="21.95" customHeight="1" x14ac:dyDescent="0.2">
      <c r="A11" s="627" t="s">
        <v>26</v>
      </c>
      <c r="B11" s="628"/>
      <c r="C11" s="628"/>
      <c r="D11" s="141" t="s">
        <v>0</v>
      </c>
      <c r="E11" s="143" t="s">
        <v>63</v>
      </c>
      <c r="F11" s="143" t="s">
        <v>62</v>
      </c>
      <c r="G11" s="141" t="s">
        <v>27</v>
      </c>
      <c r="H11" s="274" t="s">
        <v>2</v>
      </c>
      <c r="I11" s="274"/>
      <c r="J11" s="145"/>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row>
    <row r="12" spans="1:65" ht="15.95" customHeight="1" x14ac:dyDescent="0.2">
      <c r="A12" s="625" t="s">
        <v>9</v>
      </c>
      <c r="B12" s="626"/>
      <c r="C12" s="626"/>
      <c r="D12" s="37">
        <v>6</v>
      </c>
      <c r="E12" s="38"/>
      <c r="F12" s="38"/>
      <c r="G12" s="38"/>
      <c r="H12" s="602"/>
      <c r="I12" s="602"/>
      <c r="J12" s="602"/>
    </row>
    <row r="13" spans="1:65" ht="15.95" customHeight="1" x14ac:dyDescent="0.2">
      <c r="A13" s="599" t="s">
        <v>55</v>
      </c>
      <c r="B13" s="433"/>
      <c r="C13" s="433"/>
      <c r="D13" s="37">
        <v>10</v>
      </c>
      <c r="E13" s="38"/>
      <c r="F13" s="38"/>
      <c r="G13" s="38"/>
      <c r="H13" s="602"/>
      <c r="I13" s="602"/>
      <c r="J13" s="602"/>
    </row>
    <row r="14" spans="1:65" ht="15.95" customHeight="1" x14ac:dyDescent="0.2">
      <c r="A14" s="625" t="s">
        <v>56</v>
      </c>
      <c r="B14" s="626"/>
      <c r="C14" s="626"/>
      <c r="D14" s="37">
        <v>10</v>
      </c>
      <c r="E14" s="38"/>
      <c r="F14" s="38"/>
      <c r="G14" s="38"/>
      <c r="H14" s="602"/>
      <c r="I14" s="602"/>
      <c r="J14" s="602"/>
    </row>
    <row r="15" spans="1:65" ht="15.95" customHeight="1" x14ac:dyDescent="0.2">
      <c r="A15" s="625" t="s">
        <v>10</v>
      </c>
      <c r="B15" s="626"/>
      <c r="C15" s="626"/>
      <c r="D15" s="37">
        <v>12</v>
      </c>
      <c r="E15" s="38"/>
      <c r="F15" s="38"/>
      <c r="G15" s="38"/>
      <c r="H15" s="602"/>
      <c r="I15" s="602"/>
      <c r="J15" s="602"/>
    </row>
    <row r="16" spans="1:65" ht="15.95" customHeight="1" x14ac:dyDescent="0.2">
      <c r="A16" s="625" t="s">
        <v>11</v>
      </c>
      <c r="B16" s="626"/>
      <c r="C16" s="626"/>
      <c r="D16" s="37">
        <v>12</v>
      </c>
      <c r="E16" s="38"/>
      <c r="F16" s="38"/>
      <c r="G16" s="38"/>
      <c r="H16" s="602"/>
      <c r="I16" s="602"/>
      <c r="J16" s="602"/>
    </row>
    <row r="17" spans="1:65" ht="15.95" customHeight="1" x14ac:dyDescent="0.2">
      <c r="A17" s="625" t="s">
        <v>12</v>
      </c>
      <c r="B17" s="626"/>
      <c r="C17" s="626"/>
      <c r="D17" s="37">
        <v>20</v>
      </c>
      <c r="E17" s="38"/>
      <c r="F17" s="38"/>
      <c r="G17" s="38"/>
      <c r="H17" s="602"/>
      <c r="I17" s="602"/>
      <c r="J17" s="602"/>
    </row>
    <row r="18" spans="1:65" ht="15.95" customHeight="1" x14ac:dyDescent="0.2">
      <c r="A18" s="653" t="s">
        <v>58</v>
      </c>
      <c r="B18" s="648"/>
      <c r="C18" s="648"/>
      <c r="D18" s="26">
        <v>15</v>
      </c>
      <c r="E18" s="38"/>
      <c r="F18" s="38"/>
      <c r="G18" s="38"/>
      <c r="H18" s="602"/>
      <c r="I18" s="602"/>
      <c r="J18" s="602"/>
    </row>
    <row r="19" spans="1:65" ht="21.95" customHeight="1" x14ac:dyDescent="0.2">
      <c r="A19" s="437" t="s">
        <v>156</v>
      </c>
      <c r="B19" s="438"/>
      <c r="C19" s="439"/>
      <c r="D19" s="275">
        <v>20</v>
      </c>
      <c r="E19" s="38"/>
      <c r="F19" s="38"/>
      <c r="G19" s="38"/>
      <c r="H19" s="602"/>
      <c r="I19" s="602"/>
      <c r="J19" s="602"/>
    </row>
    <row r="20" spans="1:65" ht="21.95" customHeight="1" x14ac:dyDescent="0.2">
      <c r="A20" s="582" t="s">
        <v>71</v>
      </c>
      <c r="B20" s="583"/>
      <c r="C20" s="584"/>
      <c r="D20" s="629">
        <v>15</v>
      </c>
      <c r="E20" s="38"/>
      <c r="F20" s="38"/>
      <c r="G20" s="38"/>
      <c r="H20" s="602"/>
      <c r="I20" s="602"/>
      <c r="J20" s="602"/>
    </row>
    <row r="21" spans="1:65" ht="18" customHeight="1" x14ac:dyDescent="0.2">
      <c r="A21" s="617" t="s">
        <v>72</v>
      </c>
      <c r="B21" s="618"/>
      <c r="C21" s="618"/>
      <c r="D21" s="630"/>
      <c r="E21" s="38"/>
      <c r="F21" s="38"/>
      <c r="G21" s="38"/>
      <c r="H21" s="602"/>
      <c r="I21" s="602"/>
      <c r="J21" s="602"/>
    </row>
    <row r="22" spans="1:65" s="11" customFormat="1" ht="11.1" customHeight="1" x14ac:dyDescent="0.25">
      <c r="A22" s="622" t="s">
        <v>64</v>
      </c>
      <c r="B22" s="623"/>
      <c r="C22" s="623"/>
      <c r="D22" s="623"/>
      <c r="E22" s="623"/>
      <c r="F22" s="623"/>
      <c r="G22" s="623"/>
      <c r="H22" s="623"/>
      <c r="I22" s="623"/>
      <c r="J22" s="632"/>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row>
    <row r="23" spans="1:65" ht="15.95" customHeight="1" x14ac:dyDescent="0.2">
      <c r="A23" s="95" t="s">
        <v>77</v>
      </c>
      <c r="B23" s="96"/>
      <c r="C23" s="96"/>
      <c r="D23" s="93" t="s">
        <v>44</v>
      </c>
      <c r="E23" s="49"/>
      <c r="F23" s="49"/>
      <c r="G23" s="49"/>
      <c r="H23" s="646"/>
      <c r="I23" s="646"/>
      <c r="J23" s="646"/>
    </row>
    <row r="24" spans="1:65" ht="15.95" customHeight="1" x14ac:dyDescent="0.2">
      <c r="A24" s="97"/>
      <c r="B24" s="639" t="s">
        <v>14</v>
      </c>
      <c r="C24" s="640"/>
      <c r="D24" s="40">
        <v>10</v>
      </c>
      <c r="E24" s="258"/>
      <c r="F24" s="258"/>
      <c r="G24" s="38"/>
      <c r="H24" s="602"/>
      <c r="I24" s="602"/>
      <c r="J24" s="602"/>
    </row>
    <row r="25" spans="1:65" ht="15.95" customHeight="1" x14ac:dyDescent="0.2">
      <c r="A25" s="97"/>
      <c r="B25" s="639" t="s">
        <v>15</v>
      </c>
      <c r="C25" s="640"/>
      <c r="D25" s="40">
        <v>20</v>
      </c>
      <c r="E25" s="258"/>
      <c r="F25" s="258"/>
      <c r="G25" s="38"/>
      <c r="H25" s="602"/>
      <c r="I25" s="602"/>
      <c r="J25" s="602"/>
    </row>
    <row r="26" spans="1:65" ht="15.95" customHeight="1" x14ac:dyDescent="0.2">
      <c r="A26" s="97"/>
      <c r="B26" s="644" t="s">
        <v>16</v>
      </c>
      <c r="C26" s="645"/>
      <c r="D26" s="40">
        <v>10</v>
      </c>
      <c r="E26" s="38"/>
      <c r="F26" s="38"/>
      <c r="G26" s="38"/>
      <c r="H26" s="602"/>
      <c r="I26" s="602"/>
      <c r="J26" s="602"/>
    </row>
    <row r="27" spans="1:65" ht="15.95" customHeight="1" x14ac:dyDescent="0.2">
      <c r="A27" s="98" t="s">
        <v>17</v>
      </c>
      <c r="B27" s="99"/>
      <c r="C27" s="100"/>
      <c r="D27" s="40" t="s">
        <v>45</v>
      </c>
      <c r="E27" s="49"/>
      <c r="F27" s="49"/>
      <c r="G27" s="49"/>
      <c r="H27" s="613"/>
      <c r="I27" s="613"/>
      <c r="J27" s="613"/>
    </row>
    <row r="28" spans="1:65" ht="15.95" customHeight="1" x14ac:dyDescent="0.2">
      <c r="A28" s="97"/>
      <c r="B28" s="639" t="s">
        <v>14</v>
      </c>
      <c r="C28" s="640"/>
      <c r="D28" s="40">
        <v>10</v>
      </c>
      <c r="E28" s="38"/>
      <c r="F28" s="38"/>
      <c r="G28" s="38"/>
      <c r="H28" s="602"/>
      <c r="I28" s="602"/>
      <c r="J28" s="602"/>
    </row>
    <row r="29" spans="1:65" ht="15.95" customHeight="1" x14ac:dyDescent="0.2">
      <c r="A29" s="97"/>
      <c r="B29" s="639" t="s">
        <v>15</v>
      </c>
      <c r="C29" s="640"/>
      <c r="D29" s="40">
        <v>10</v>
      </c>
      <c r="E29" s="38"/>
      <c r="F29" s="38"/>
      <c r="G29" s="38"/>
      <c r="H29" s="602"/>
      <c r="I29" s="602"/>
      <c r="J29" s="602"/>
    </row>
    <row r="30" spans="1:65" s="262" customFormat="1" ht="15.95" customHeight="1" x14ac:dyDescent="0.2">
      <c r="A30" s="97"/>
      <c r="B30" s="644" t="s">
        <v>16</v>
      </c>
      <c r="C30" s="645"/>
      <c r="D30" s="40">
        <v>10</v>
      </c>
      <c r="E30" s="38"/>
      <c r="F30" s="38"/>
      <c r="G30" s="38"/>
      <c r="H30" s="602"/>
      <c r="I30" s="602"/>
      <c r="J30" s="602"/>
    </row>
    <row r="31" spans="1:65" s="262" customFormat="1" ht="15.95" customHeight="1" x14ac:dyDescent="0.2">
      <c r="A31" s="654" t="s">
        <v>57</v>
      </c>
      <c r="B31" s="642"/>
      <c r="C31" s="643"/>
      <c r="D31" s="37" t="s">
        <v>44</v>
      </c>
      <c r="E31" s="48"/>
      <c r="F31" s="48"/>
      <c r="G31" s="48"/>
      <c r="H31" s="613"/>
      <c r="I31" s="613"/>
      <c r="J31" s="613"/>
    </row>
    <row r="32" spans="1:65" s="262" customFormat="1" ht="15.95" customHeight="1" x14ac:dyDescent="0.2">
      <c r="A32" s="97"/>
      <c r="B32" s="644" t="s">
        <v>18</v>
      </c>
      <c r="C32" s="645"/>
      <c r="D32" s="40">
        <v>10</v>
      </c>
      <c r="E32" s="38"/>
      <c r="F32" s="38"/>
      <c r="G32" s="38"/>
      <c r="H32" s="602"/>
      <c r="I32" s="602"/>
      <c r="J32" s="602"/>
    </row>
    <row r="33" spans="1:10" s="262" customFormat="1" ht="15.95" customHeight="1" x14ac:dyDescent="0.2">
      <c r="A33" s="97"/>
      <c r="B33" s="644" t="s">
        <v>48</v>
      </c>
      <c r="C33" s="645"/>
      <c r="D33" s="40">
        <v>30</v>
      </c>
      <c r="E33" s="38"/>
      <c r="F33" s="38"/>
      <c r="G33" s="38"/>
      <c r="H33" s="602"/>
      <c r="I33" s="602"/>
      <c r="J33" s="602"/>
    </row>
    <row r="34" spans="1:10" s="262" customFormat="1" ht="15.95" customHeight="1" x14ac:dyDescent="0.2">
      <c r="A34" s="654" t="s">
        <v>19</v>
      </c>
      <c r="B34" s="642"/>
      <c r="C34" s="643"/>
      <c r="D34" s="37" t="s">
        <v>44</v>
      </c>
      <c r="E34" s="48"/>
      <c r="F34" s="48"/>
      <c r="G34" s="48"/>
      <c r="H34" s="613"/>
      <c r="I34" s="613"/>
      <c r="J34" s="613"/>
    </row>
    <row r="35" spans="1:10" s="262" customFormat="1" ht="15.95" customHeight="1" x14ac:dyDescent="0.2">
      <c r="A35" s="97"/>
      <c r="B35" s="639" t="s">
        <v>14</v>
      </c>
      <c r="C35" s="640"/>
      <c r="D35" s="37">
        <v>10</v>
      </c>
      <c r="E35" s="259"/>
      <c r="F35" s="259"/>
      <c r="G35" s="47"/>
      <c r="H35" s="602"/>
      <c r="I35" s="602"/>
      <c r="J35" s="602"/>
    </row>
    <row r="36" spans="1:10" s="262" customFormat="1" ht="15.95" customHeight="1" x14ac:dyDescent="0.2">
      <c r="A36" s="97"/>
      <c r="B36" s="639" t="s">
        <v>15</v>
      </c>
      <c r="C36" s="640"/>
      <c r="D36" s="37">
        <v>20</v>
      </c>
      <c r="E36" s="259"/>
      <c r="F36" s="259"/>
      <c r="G36" s="47"/>
      <c r="H36" s="602"/>
      <c r="I36" s="602"/>
      <c r="J36" s="602"/>
    </row>
    <row r="37" spans="1:10" s="262" customFormat="1" ht="15.95" customHeight="1" x14ac:dyDescent="0.2">
      <c r="A37" s="97"/>
      <c r="B37" s="639" t="s">
        <v>16</v>
      </c>
      <c r="C37" s="640"/>
      <c r="D37" s="40">
        <v>10</v>
      </c>
      <c r="E37" s="38"/>
      <c r="F37" s="38"/>
      <c r="G37" s="38"/>
      <c r="H37" s="602"/>
      <c r="I37" s="602"/>
      <c r="J37" s="602"/>
    </row>
    <row r="38" spans="1:10" s="262" customFormat="1" ht="15.95" customHeight="1" x14ac:dyDescent="0.2">
      <c r="A38" s="636" t="s">
        <v>59</v>
      </c>
      <c r="B38" s="637"/>
      <c r="C38" s="638"/>
      <c r="D38" s="40">
        <v>30</v>
      </c>
      <c r="E38" s="38" t="s">
        <v>158</v>
      </c>
      <c r="F38" s="38" t="s">
        <v>158</v>
      </c>
      <c r="G38" s="38" t="s">
        <v>158</v>
      </c>
      <c r="H38" s="602"/>
      <c r="I38" s="602"/>
      <c r="J38" s="602"/>
    </row>
    <row r="39" spans="1:10" s="262" customFormat="1" ht="14.1" customHeight="1" x14ac:dyDescent="0.2">
      <c r="A39" s="607" t="s">
        <v>39</v>
      </c>
      <c r="B39" s="608"/>
      <c r="C39" s="609"/>
      <c r="D39" s="10">
        <v>300</v>
      </c>
      <c r="E39" s="106">
        <f>SUM(E12:E38)</f>
        <v>0</v>
      </c>
      <c r="F39" s="106">
        <f>SUM(F12:F38)</f>
        <v>0</v>
      </c>
      <c r="G39" s="45">
        <f>SUM(G12:G38)</f>
        <v>0</v>
      </c>
      <c r="H39" s="633"/>
      <c r="I39" s="634"/>
      <c r="J39" s="635"/>
    </row>
    <row r="40" spans="1:10" s="262" customFormat="1" ht="15.75" x14ac:dyDescent="0.2">
      <c r="A40" s="572" t="s">
        <v>20</v>
      </c>
      <c r="B40" s="573"/>
      <c r="C40" s="573"/>
      <c r="D40" s="139"/>
      <c r="E40" s="139">
        <f>SUM(E12:E38)-SUM(G12:G38)</f>
        <v>0</v>
      </c>
      <c r="F40" s="139"/>
      <c r="G40" s="146"/>
      <c r="H40" s="574" t="str">
        <f>IF(E40&gt;=240,"Qualified","Not qualified")</f>
        <v>Not qualified</v>
      </c>
      <c r="I40" s="574"/>
      <c r="J40" s="575"/>
    </row>
    <row r="41" spans="1:10" s="262" customFormat="1" x14ac:dyDescent="0.2">
      <c r="A41" s="261"/>
      <c r="D41" s="22"/>
      <c r="E41" s="22"/>
      <c r="F41" s="22"/>
      <c r="H41" s="580"/>
      <c r="I41" s="580"/>
      <c r="J41" s="581"/>
    </row>
    <row r="42" spans="1:10" s="262" customFormat="1" ht="17.100000000000001" customHeight="1" x14ac:dyDescent="0.2">
      <c r="A42" s="23"/>
      <c r="B42" s="24"/>
      <c r="C42" s="24"/>
      <c r="D42" s="24"/>
      <c r="E42" s="22"/>
      <c r="F42" s="22"/>
      <c r="G42" s="24"/>
      <c r="H42" s="24"/>
      <c r="I42" s="24"/>
      <c r="J42" s="4"/>
    </row>
    <row r="43" spans="1:10" s="262" customFormat="1" x14ac:dyDescent="0.2">
      <c r="A43" s="576" t="str">
        <f>CONCATENATE("Judge: ",Info!$D$7)</f>
        <v xml:space="preserve">Judge: </v>
      </c>
      <c r="B43" s="461"/>
      <c r="C43" s="461"/>
      <c r="E43" s="22"/>
      <c r="F43" s="22"/>
      <c r="G43" s="262" t="str">
        <f>CONCATENATE("Decoys: ",Info!$D$8)</f>
        <v xml:space="preserve">Decoys: </v>
      </c>
      <c r="J43" s="4"/>
    </row>
    <row r="44" spans="1:10" s="262" customFormat="1" ht="6" customHeight="1" x14ac:dyDescent="0.2">
      <c r="A44" s="261"/>
      <c r="E44" s="22"/>
      <c r="F44" s="22"/>
      <c r="J44" s="4"/>
    </row>
    <row r="45" spans="1:10" s="262" customFormat="1" x14ac:dyDescent="0.2">
      <c r="A45" s="261" t="str">
        <f>CONCATENATE("Trial secretary: ",Info!$D$9)</f>
        <v xml:space="preserve">Trial secretary: </v>
      </c>
      <c r="E45" s="22"/>
      <c r="F45" s="22"/>
      <c r="J45" s="4"/>
    </row>
    <row r="46" spans="1:10" s="262" customFormat="1" ht="13.5" thickBot="1" x14ac:dyDescent="0.25">
      <c r="A46" s="577" t="s">
        <v>47</v>
      </c>
      <c r="B46" s="578"/>
      <c r="C46" s="578"/>
      <c r="D46" s="578"/>
      <c r="E46" s="578"/>
      <c r="F46" s="578"/>
      <c r="G46" s="578"/>
      <c r="H46" s="578"/>
      <c r="I46" s="578"/>
      <c r="J46" s="579"/>
    </row>
    <row r="47" spans="1:10" s="262" customFormat="1" x14ac:dyDescent="0.2">
      <c r="E47" s="22"/>
      <c r="F47" s="22"/>
    </row>
    <row r="48" spans="1:10"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row r="123" spans="5:6" s="262" customFormat="1" x14ac:dyDescent="0.2">
      <c r="E123" s="22"/>
      <c r="F123" s="22"/>
    </row>
    <row r="124" spans="5:6" s="262" customFormat="1" x14ac:dyDescent="0.2">
      <c r="E124" s="22"/>
      <c r="F124" s="22"/>
    </row>
    <row r="125" spans="5:6" s="262" customFormat="1" x14ac:dyDescent="0.2">
      <c r="E125" s="22"/>
      <c r="F125" s="22"/>
    </row>
    <row r="126" spans="5:6" s="262" customFormat="1" x14ac:dyDescent="0.2">
      <c r="E126" s="22"/>
      <c r="F126" s="22"/>
    </row>
    <row r="127" spans="5:6" s="262" customFormat="1" x14ac:dyDescent="0.2">
      <c r="E127" s="22"/>
      <c r="F127" s="22"/>
    </row>
    <row r="128" spans="5:6" s="262" customFormat="1" x14ac:dyDescent="0.2">
      <c r="E128" s="22"/>
      <c r="F128" s="22"/>
    </row>
    <row r="129" spans="5:6" s="262" customFormat="1" x14ac:dyDescent="0.2">
      <c r="E129" s="22"/>
      <c r="F129" s="22"/>
    </row>
    <row r="130" spans="5:6" s="262" customFormat="1" x14ac:dyDescent="0.2">
      <c r="E130" s="22"/>
      <c r="F130" s="22"/>
    </row>
    <row r="131" spans="5:6" s="262" customFormat="1" x14ac:dyDescent="0.2">
      <c r="E131" s="22"/>
      <c r="F131" s="22"/>
    </row>
    <row r="132" spans="5:6" s="262" customFormat="1" x14ac:dyDescent="0.2">
      <c r="E132" s="22"/>
      <c r="F132" s="22"/>
    </row>
    <row r="133" spans="5:6" s="262" customFormat="1" x14ac:dyDescent="0.2">
      <c r="E133" s="22"/>
      <c r="F133" s="22"/>
    </row>
    <row r="134" spans="5:6" s="262" customFormat="1" x14ac:dyDescent="0.2">
      <c r="E134" s="22"/>
      <c r="F134" s="22"/>
    </row>
    <row r="135" spans="5:6" s="262" customFormat="1" x14ac:dyDescent="0.2">
      <c r="E135" s="22"/>
      <c r="F135" s="22"/>
    </row>
    <row r="136" spans="5:6" s="262" customFormat="1" x14ac:dyDescent="0.2">
      <c r="E136" s="22"/>
      <c r="F136" s="22"/>
    </row>
    <row r="137" spans="5:6" s="262" customFormat="1" x14ac:dyDescent="0.2">
      <c r="E137" s="22"/>
      <c r="F137" s="22"/>
    </row>
  </sheetData>
  <sheetProtection algorithmName="SHA-512" hashValue="6dJum+6MNjVRu9Zhu8nI3bt2VkZMVhAGcYDw817cGc/rbI8Kqbh2DoeWjqob7x3lfVpdDG4ZhsMziIQ1gEpRFA==" saltValue="YAoV7GnQx4eMQrTMIE9RWg==" spinCount="100000" sheet="1" objects="1" scenarios="1" selectLockedCells="1"/>
  <mergeCells count="70">
    <mergeCell ref="A46:J46"/>
    <mergeCell ref="A39:C39"/>
    <mergeCell ref="H39:J39"/>
    <mergeCell ref="A40:C40"/>
    <mergeCell ref="H40:J40"/>
    <mergeCell ref="H41:J41"/>
    <mergeCell ref="A43:C43"/>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J22"/>
    <mergeCell ref="H23:J23"/>
    <mergeCell ref="B24:C24"/>
    <mergeCell ref="H24:J24"/>
    <mergeCell ref="B25:C25"/>
    <mergeCell ref="H25:J25"/>
    <mergeCell ref="B26:C26"/>
    <mergeCell ref="H26:J26"/>
    <mergeCell ref="H27:J27"/>
    <mergeCell ref="B28:C28"/>
    <mergeCell ref="H28:J28"/>
    <mergeCell ref="A19:C19"/>
    <mergeCell ref="H19:J19"/>
    <mergeCell ref="A20:C20"/>
    <mergeCell ref="D20:D21"/>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I5:I9 C5:E10">
    <cfRule type="containsBlanks" dxfId="97" priority="5">
      <formula>LEN(TRIM(C5))=0</formula>
    </cfRule>
  </conditionalFormatting>
  <conditionalFormatting sqref="C10:D10">
    <cfRule type="cellIs" dxfId="96" priority="3" operator="equal">
      <formula>"Female"</formula>
    </cfRule>
    <cfRule type="cellIs" dxfId="95" priority="4" operator="equal">
      <formula>"Male"</formula>
    </cfRule>
  </conditionalFormatting>
  <conditionalFormatting sqref="I9">
    <cfRule type="cellIs" dxfId="94" priority="1" operator="equal">
      <formula>"Whistle"</formula>
    </cfRule>
    <cfRule type="cellIs" dxfId="93" priority="2" operator="equal">
      <formula>"Voice"</formula>
    </cfRule>
  </conditionalFormatting>
  <conditionalFormatting sqref="E20:F21">
    <cfRule type="containsBlanks" dxfId="92" priority="6">
      <formula>LEN(TRIM(E20))=0</formula>
    </cfRule>
  </conditionalFormatting>
  <dataValidations disablePrompts="1" count="4">
    <dataValidation type="list" allowBlank="1" showInputMessage="1" showErrorMessage="1" sqref="D20:D21">
      <formula1>"10,12,13,14,15"</formula1>
    </dataValidation>
    <dataValidation type="list" allowBlank="1" showInputMessage="1" showErrorMessage="1" sqref="D19">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BM137"/>
  <sheetViews>
    <sheetView view="pageLayout" topLeftCell="A31" zoomScale="150" zoomScalePageLayoutView="150" workbookViewId="0">
      <selection activeCell="H37" sqref="H37:J37"/>
    </sheetView>
  </sheetViews>
  <sheetFormatPr defaultColWidth="9.140625" defaultRowHeight="12.75" x14ac:dyDescent="0.2"/>
  <cols>
    <col min="1" max="1" width="2.42578125" style="1" customWidth="1"/>
    <col min="2" max="2" width="9.140625" style="1" customWidth="1"/>
    <col min="3" max="3" width="14" style="1" customWidth="1"/>
    <col min="4" max="4" width="7.28515625" style="1" customWidth="1"/>
    <col min="5" max="5" width="8.7109375" style="14" customWidth="1"/>
    <col min="6" max="6" width="9.140625" style="14" customWidth="1"/>
    <col min="7" max="7" width="8.5703125" style="1" customWidth="1"/>
    <col min="8" max="8" width="5.140625" style="1" customWidth="1"/>
    <col min="9" max="9" width="20"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29</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H4" s="262"/>
      <c r="I4" s="262"/>
      <c r="J4" s="4"/>
    </row>
    <row r="5" spans="1:65" x14ac:dyDescent="0.2">
      <c r="A5" s="261" t="s">
        <v>21</v>
      </c>
      <c r="B5" s="262"/>
      <c r="C5" s="418"/>
      <c r="D5" s="418"/>
      <c r="E5" s="418"/>
      <c r="F5" s="122"/>
      <c r="G5" s="262" t="s">
        <v>24</v>
      </c>
      <c r="H5" s="262"/>
      <c r="I5" s="265"/>
      <c r="J5" s="4"/>
    </row>
    <row r="6" spans="1:65" x14ac:dyDescent="0.2">
      <c r="A6" s="261" t="s">
        <v>22</v>
      </c>
      <c r="B6" s="262"/>
      <c r="C6" s="418"/>
      <c r="D6" s="418"/>
      <c r="E6" s="418"/>
      <c r="F6" s="122"/>
      <c r="G6" s="262" t="s">
        <v>25</v>
      </c>
      <c r="H6" s="262"/>
      <c r="I6" s="265"/>
      <c r="J6" s="4"/>
    </row>
    <row r="7" spans="1:65" x14ac:dyDescent="0.2">
      <c r="A7" s="261" t="s">
        <v>31</v>
      </c>
      <c r="B7" s="262"/>
      <c r="C7" s="418"/>
      <c r="D7" s="418"/>
      <c r="E7" s="418"/>
      <c r="F7" s="122"/>
      <c r="G7" s="262" t="s">
        <v>34</v>
      </c>
      <c r="H7" s="262"/>
      <c r="I7" s="265"/>
      <c r="J7" s="4"/>
    </row>
    <row r="8" spans="1:65" x14ac:dyDescent="0.2">
      <c r="A8" s="261" t="s">
        <v>32</v>
      </c>
      <c r="B8" s="262"/>
      <c r="C8" s="419"/>
      <c r="D8" s="419"/>
      <c r="E8" s="419"/>
      <c r="F8" s="122"/>
      <c r="G8" s="262" t="s">
        <v>23</v>
      </c>
      <c r="H8" s="262"/>
      <c r="I8" s="265"/>
      <c r="J8" s="4"/>
    </row>
    <row r="9" spans="1:65" x14ac:dyDescent="0.2">
      <c r="A9" s="261" t="s">
        <v>33</v>
      </c>
      <c r="B9" s="262"/>
      <c r="C9" s="420"/>
      <c r="D9" s="420"/>
      <c r="E9" s="420"/>
      <c r="F9" s="122"/>
      <c r="G9" s="262" t="s">
        <v>16</v>
      </c>
      <c r="H9" s="262"/>
      <c r="I9" s="266"/>
      <c r="J9" s="4"/>
    </row>
    <row r="10" spans="1:65" ht="18" customHeight="1" x14ac:dyDescent="0.2">
      <c r="A10" s="261" t="s">
        <v>42</v>
      </c>
      <c r="B10" s="262"/>
      <c r="C10" s="421"/>
      <c r="D10" s="421"/>
      <c r="E10" s="421"/>
      <c r="F10" s="130"/>
      <c r="G10" s="262"/>
      <c r="H10" s="262"/>
      <c r="I10" s="262"/>
      <c r="J10" s="4"/>
    </row>
    <row r="11" spans="1:65" s="8" customFormat="1" ht="21.95" customHeight="1" x14ac:dyDescent="0.2">
      <c r="A11" s="627" t="s">
        <v>26</v>
      </c>
      <c r="B11" s="628"/>
      <c r="C11" s="628"/>
      <c r="D11" s="141" t="s">
        <v>0</v>
      </c>
      <c r="E11" s="143" t="s">
        <v>63</v>
      </c>
      <c r="F11" s="143" t="s">
        <v>62</v>
      </c>
      <c r="G11" s="141" t="s">
        <v>27</v>
      </c>
      <c r="H11" s="274" t="s">
        <v>2</v>
      </c>
      <c r="I11" s="274"/>
      <c r="J11" s="145"/>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row>
    <row r="12" spans="1:65" ht="15.95" customHeight="1" x14ac:dyDescent="0.2">
      <c r="A12" s="625" t="s">
        <v>9</v>
      </c>
      <c r="B12" s="626"/>
      <c r="C12" s="626"/>
      <c r="D12" s="37">
        <v>6</v>
      </c>
      <c r="E12" s="38"/>
      <c r="F12" s="38"/>
      <c r="G12" s="38"/>
      <c r="H12" s="602"/>
      <c r="I12" s="602"/>
      <c r="J12" s="602"/>
    </row>
    <row r="13" spans="1:65" ht="15.95" customHeight="1" x14ac:dyDescent="0.2">
      <c r="A13" s="599" t="s">
        <v>55</v>
      </c>
      <c r="B13" s="433"/>
      <c r="C13" s="433"/>
      <c r="D13" s="37">
        <v>10</v>
      </c>
      <c r="E13" s="38"/>
      <c r="F13" s="38"/>
      <c r="G13" s="38"/>
      <c r="H13" s="602"/>
      <c r="I13" s="602"/>
      <c r="J13" s="602"/>
    </row>
    <row r="14" spans="1:65" ht="15.95" customHeight="1" x14ac:dyDescent="0.2">
      <c r="A14" s="625" t="s">
        <v>56</v>
      </c>
      <c r="B14" s="626"/>
      <c r="C14" s="626"/>
      <c r="D14" s="37">
        <v>10</v>
      </c>
      <c r="E14" s="38"/>
      <c r="F14" s="38"/>
      <c r="G14" s="38"/>
      <c r="H14" s="602"/>
      <c r="I14" s="602"/>
      <c r="J14" s="602"/>
    </row>
    <row r="15" spans="1:65" ht="15.95" customHeight="1" x14ac:dyDescent="0.2">
      <c r="A15" s="625" t="s">
        <v>10</v>
      </c>
      <c r="B15" s="626"/>
      <c r="C15" s="626"/>
      <c r="D15" s="37">
        <v>12</v>
      </c>
      <c r="E15" s="38"/>
      <c r="F15" s="38"/>
      <c r="G15" s="38"/>
      <c r="H15" s="602"/>
      <c r="I15" s="602"/>
      <c r="J15" s="602"/>
    </row>
    <row r="16" spans="1:65" ht="15.95" customHeight="1" x14ac:dyDescent="0.2">
      <c r="A16" s="625" t="s">
        <v>11</v>
      </c>
      <c r="B16" s="626"/>
      <c r="C16" s="626"/>
      <c r="D16" s="37">
        <v>12</v>
      </c>
      <c r="E16" s="38"/>
      <c r="F16" s="38"/>
      <c r="G16" s="38"/>
      <c r="H16" s="602"/>
      <c r="I16" s="602"/>
      <c r="J16" s="602"/>
    </row>
    <row r="17" spans="1:65" ht="15.95" customHeight="1" x14ac:dyDescent="0.2">
      <c r="A17" s="625" t="s">
        <v>12</v>
      </c>
      <c r="B17" s="626"/>
      <c r="C17" s="626"/>
      <c r="D17" s="37">
        <v>20</v>
      </c>
      <c r="E17" s="38"/>
      <c r="F17" s="38"/>
      <c r="G17" s="38"/>
      <c r="H17" s="602"/>
      <c r="I17" s="602"/>
      <c r="J17" s="602"/>
    </row>
    <row r="18" spans="1:65" ht="15.95" customHeight="1" x14ac:dyDescent="0.2">
      <c r="A18" s="653" t="s">
        <v>58</v>
      </c>
      <c r="B18" s="648"/>
      <c r="C18" s="648"/>
      <c r="D18" s="26">
        <v>15</v>
      </c>
      <c r="E18" s="38"/>
      <c r="F18" s="38"/>
      <c r="G18" s="38"/>
      <c r="H18" s="602"/>
      <c r="I18" s="602"/>
      <c r="J18" s="602"/>
    </row>
    <row r="19" spans="1:65" ht="21.95" customHeight="1" x14ac:dyDescent="0.2">
      <c r="A19" s="437" t="s">
        <v>156</v>
      </c>
      <c r="B19" s="438"/>
      <c r="C19" s="439"/>
      <c r="D19" s="275">
        <v>20</v>
      </c>
      <c r="E19" s="38"/>
      <c r="F19" s="38"/>
      <c r="G19" s="38"/>
      <c r="H19" s="602"/>
      <c r="I19" s="602"/>
      <c r="J19" s="602"/>
    </row>
    <row r="20" spans="1:65" ht="21.95" customHeight="1" x14ac:dyDescent="0.2">
      <c r="A20" s="582" t="s">
        <v>71</v>
      </c>
      <c r="B20" s="583"/>
      <c r="C20" s="584"/>
      <c r="D20" s="629">
        <v>15</v>
      </c>
      <c r="E20" s="38"/>
      <c r="F20" s="38"/>
      <c r="G20" s="38"/>
      <c r="H20" s="602"/>
      <c r="I20" s="602"/>
      <c r="J20" s="602"/>
    </row>
    <row r="21" spans="1:65" ht="18" customHeight="1" x14ac:dyDescent="0.2">
      <c r="A21" s="617" t="s">
        <v>72</v>
      </c>
      <c r="B21" s="618"/>
      <c r="C21" s="618"/>
      <c r="D21" s="630"/>
      <c r="E21" s="38"/>
      <c r="F21" s="38"/>
      <c r="G21" s="38"/>
      <c r="H21" s="602"/>
      <c r="I21" s="602"/>
      <c r="J21" s="602"/>
    </row>
    <row r="22" spans="1:65" s="11" customFormat="1" ht="11.1" customHeight="1" x14ac:dyDescent="0.25">
      <c r="A22" s="622" t="s">
        <v>64</v>
      </c>
      <c r="B22" s="623"/>
      <c r="C22" s="623"/>
      <c r="D22" s="623"/>
      <c r="E22" s="623"/>
      <c r="F22" s="623"/>
      <c r="G22" s="623"/>
      <c r="H22" s="623"/>
      <c r="I22" s="623"/>
      <c r="J22" s="632"/>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row>
    <row r="23" spans="1:65" ht="15.95" customHeight="1" x14ac:dyDescent="0.2">
      <c r="A23" s="95" t="s">
        <v>77</v>
      </c>
      <c r="B23" s="96"/>
      <c r="C23" s="96"/>
      <c r="D23" s="93" t="s">
        <v>44</v>
      </c>
      <c r="E23" s="49"/>
      <c r="F23" s="49"/>
      <c r="G23" s="49"/>
      <c r="H23" s="646"/>
      <c r="I23" s="646"/>
      <c r="J23" s="646"/>
    </row>
    <row r="24" spans="1:65" ht="15.95" customHeight="1" x14ac:dyDescent="0.2">
      <c r="A24" s="97"/>
      <c r="B24" s="639" t="s">
        <v>14</v>
      </c>
      <c r="C24" s="640"/>
      <c r="D24" s="40">
        <v>10</v>
      </c>
      <c r="E24" s="258"/>
      <c r="F24" s="258"/>
      <c r="G24" s="38"/>
      <c r="H24" s="602"/>
      <c r="I24" s="602"/>
      <c r="J24" s="602"/>
    </row>
    <row r="25" spans="1:65" ht="15.95" customHeight="1" x14ac:dyDescent="0.2">
      <c r="A25" s="97"/>
      <c r="B25" s="639" t="s">
        <v>15</v>
      </c>
      <c r="C25" s="640"/>
      <c r="D25" s="40">
        <v>20</v>
      </c>
      <c r="E25" s="258"/>
      <c r="F25" s="258"/>
      <c r="G25" s="38"/>
      <c r="H25" s="602"/>
      <c r="I25" s="602"/>
      <c r="J25" s="602"/>
    </row>
    <row r="26" spans="1:65" ht="15.95" customHeight="1" x14ac:dyDescent="0.2">
      <c r="A26" s="97"/>
      <c r="B26" s="644" t="s">
        <v>16</v>
      </c>
      <c r="C26" s="645"/>
      <c r="D26" s="40">
        <v>10</v>
      </c>
      <c r="E26" s="38"/>
      <c r="F26" s="38"/>
      <c r="G26" s="38"/>
      <c r="H26" s="602"/>
      <c r="I26" s="602"/>
      <c r="J26" s="602"/>
    </row>
    <row r="27" spans="1:65" ht="15.95" customHeight="1" x14ac:dyDescent="0.2">
      <c r="A27" s="98" t="s">
        <v>17</v>
      </c>
      <c r="B27" s="99"/>
      <c r="C27" s="100"/>
      <c r="D27" s="40" t="s">
        <v>45</v>
      </c>
      <c r="E27" s="49"/>
      <c r="F27" s="49"/>
      <c r="G27" s="49"/>
      <c r="H27" s="613"/>
      <c r="I27" s="613"/>
      <c r="J27" s="613"/>
    </row>
    <row r="28" spans="1:65" ht="15.95" customHeight="1" x14ac:dyDescent="0.2">
      <c r="A28" s="97"/>
      <c r="B28" s="639" t="s">
        <v>14</v>
      </c>
      <c r="C28" s="640"/>
      <c r="D28" s="40">
        <v>10</v>
      </c>
      <c r="E28" s="38"/>
      <c r="F28" s="38"/>
      <c r="G28" s="38"/>
      <c r="H28" s="602"/>
      <c r="I28" s="602"/>
      <c r="J28" s="602"/>
    </row>
    <row r="29" spans="1:65" ht="15.95" customHeight="1" x14ac:dyDescent="0.2">
      <c r="A29" s="97"/>
      <c r="B29" s="639" t="s">
        <v>15</v>
      </c>
      <c r="C29" s="640"/>
      <c r="D29" s="40">
        <v>10</v>
      </c>
      <c r="E29" s="38"/>
      <c r="F29" s="38"/>
      <c r="G29" s="38"/>
      <c r="H29" s="602"/>
      <c r="I29" s="602"/>
      <c r="J29" s="602"/>
    </row>
    <row r="30" spans="1:65" s="262" customFormat="1" ht="15.95" customHeight="1" x14ac:dyDescent="0.2">
      <c r="A30" s="97"/>
      <c r="B30" s="644" t="s">
        <v>16</v>
      </c>
      <c r="C30" s="645"/>
      <c r="D30" s="40">
        <v>10</v>
      </c>
      <c r="E30" s="38"/>
      <c r="F30" s="38"/>
      <c r="G30" s="38"/>
      <c r="H30" s="602"/>
      <c r="I30" s="602"/>
      <c r="J30" s="602"/>
    </row>
    <row r="31" spans="1:65" s="262" customFormat="1" ht="15.95" customHeight="1" x14ac:dyDescent="0.2">
      <c r="A31" s="654" t="s">
        <v>57</v>
      </c>
      <c r="B31" s="642"/>
      <c r="C31" s="643"/>
      <c r="D31" s="37" t="s">
        <v>44</v>
      </c>
      <c r="E31" s="48"/>
      <c r="F31" s="48"/>
      <c r="G31" s="48"/>
      <c r="H31" s="613"/>
      <c r="I31" s="613"/>
      <c r="J31" s="613"/>
    </row>
    <row r="32" spans="1:65" s="262" customFormat="1" ht="15.95" customHeight="1" x14ac:dyDescent="0.2">
      <c r="A32" s="97"/>
      <c r="B32" s="644" t="s">
        <v>18</v>
      </c>
      <c r="C32" s="645"/>
      <c r="D32" s="40">
        <v>10</v>
      </c>
      <c r="E32" s="38"/>
      <c r="F32" s="38"/>
      <c r="G32" s="38"/>
      <c r="H32" s="602"/>
      <c r="I32" s="602"/>
      <c r="J32" s="602"/>
    </row>
    <row r="33" spans="1:10" s="262" customFormat="1" ht="15.95" customHeight="1" x14ac:dyDescent="0.2">
      <c r="A33" s="97"/>
      <c r="B33" s="644" t="s">
        <v>48</v>
      </c>
      <c r="C33" s="645"/>
      <c r="D33" s="40">
        <v>30</v>
      </c>
      <c r="E33" s="38"/>
      <c r="F33" s="38"/>
      <c r="G33" s="38"/>
      <c r="H33" s="602"/>
      <c r="I33" s="602"/>
      <c r="J33" s="602"/>
    </row>
    <row r="34" spans="1:10" s="262" customFormat="1" ht="15.95" customHeight="1" x14ac:dyDescent="0.2">
      <c r="A34" s="654" t="s">
        <v>19</v>
      </c>
      <c r="B34" s="642"/>
      <c r="C34" s="643"/>
      <c r="D34" s="37" t="s">
        <v>44</v>
      </c>
      <c r="E34" s="48"/>
      <c r="F34" s="48"/>
      <c r="G34" s="48"/>
      <c r="H34" s="613"/>
      <c r="I34" s="613"/>
      <c r="J34" s="613"/>
    </row>
    <row r="35" spans="1:10" s="262" customFormat="1" ht="15.95" customHeight="1" x14ac:dyDescent="0.2">
      <c r="A35" s="97"/>
      <c r="B35" s="639" t="s">
        <v>14</v>
      </c>
      <c r="C35" s="640"/>
      <c r="D35" s="37">
        <v>10</v>
      </c>
      <c r="E35" s="259"/>
      <c r="F35" s="259"/>
      <c r="G35" s="47"/>
      <c r="H35" s="602"/>
      <c r="I35" s="602"/>
      <c r="J35" s="602"/>
    </row>
    <row r="36" spans="1:10" s="262" customFormat="1" ht="15.95" customHeight="1" x14ac:dyDescent="0.2">
      <c r="A36" s="97"/>
      <c r="B36" s="639" t="s">
        <v>15</v>
      </c>
      <c r="C36" s="640"/>
      <c r="D36" s="37">
        <v>20</v>
      </c>
      <c r="E36" s="259"/>
      <c r="F36" s="259"/>
      <c r="G36" s="47"/>
      <c r="H36" s="602"/>
      <c r="I36" s="602"/>
      <c r="J36" s="602"/>
    </row>
    <row r="37" spans="1:10" s="262" customFormat="1" ht="15.95" customHeight="1" x14ac:dyDescent="0.2">
      <c r="A37" s="97"/>
      <c r="B37" s="639" t="s">
        <v>16</v>
      </c>
      <c r="C37" s="640"/>
      <c r="D37" s="40">
        <v>10</v>
      </c>
      <c r="E37" s="38" t="s">
        <v>158</v>
      </c>
      <c r="F37" s="38"/>
      <c r="G37" s="38"/>
      <c r="H37" s="602"/>
      <c r="I37" s="602"/>
      <c r="J37" s="602"/>
    </row>
    <row r="38" spans="1:10" s="262" customFormat="1" ht="15.95" customHeight="1" x14ac:dyDescent="0.2">
      <c r="A38" s="636" t="s">
        <v>59</v>
      </c>
      <c r="B38" s="637"/>
      <c r="C38" s="638"/>
      <c r="D38" s="40">
        <v>30</v>
      </c>
      <c r="E38" s="38" t="s">
        <v>158</v>
      </c>
      <c r="F38" s="38" t="s">
        <v>158</v>
      </c>
      <c r="G38" s="38" t="s">
        <v>158</v>
      </c>
      <c r="H38" s="602"/>
      <c r="I38" s="602"/>
      <c r="J38" s="602"/>
    </row>
    <row r="39" spans="1:10" s="262" customFormat="1" ht="14.1" customHeight="1" x14ac:dyDescent="0.2">
      <c r="A39" s="607" t="s">
        <v>39</v>
      </c>
      <c r="B39" s="608"/>
      <c r="C39" s="609"/>
      <c r="D39" s="10">
        <v>300</v>
      </c>
      <c r="E39" s="106">
        <f>SUM(E12:E38)</f>
        <v>0</v>
      </c>
      <c r="F39" s="106">
        <f>SUM(F12:F38)</f>
        <v>0</v>
      </c>
      <c r="G39" s="45">
        <f>SUM(G12:G38)</f>
        <v>0</v>
      </c>
      <c r="H39" s="633"/>
      <c r="I39" s="634"/>
      <c r="J39" s="635"/>
    </row>
    <row r="40" spans="1:10" s="262" customFormat="1" ht="15.75" x14ac:dyDescent="0.2">
      <c r="A40" s="572" t="s">
        <v>20</v>
      </c>
      <c r="B40" s="573"/>
      <c r="C40" s="573"/>
      <c r="D40" s="139"/>
      <c r="E40" s="139">
        <f>SUM(E12:E38)-SUM(G12:G38)</f>
        <v>0</v>
      </c>
      <c r="F40" s="139"/>
      <c r="G40" s="146"/>
      <c r="H40" s="574" t="str">
        <f>IF(E40&gt;=240,"Qualified","Not qualified")</f>
        <v>Not qualified</v>
      </c>
      <c r="I40" s="574"/>
      <c r="J40" s="575"/>
    </row>
    <row r="41" spans="1:10" s="262" customFormat="1" x14ac:dyDescent="0.2">
      <c r="A41" s="261"/>
      <c r="D41" s="22"/>
      <c r="E41" s="22"/>
      <c r="F41" s="22"/>
      <c r="H41" s="580"/>
      <c r="I41" s="580"/>
      <c r="J41" s="581"/>
    </row>
    <row r="42" spans="1:10" s="262" customFormat="1" ht="17.100000000000001" customHeight="1" x14ac:dyDescent="0.2">
      <c r="A42" s="23"/>
      <c r="B42" s="24"/>
      <c r="C42" s="24"/>
      <c r="D42" s="24"/>
      <c r="E42" s="22"/>
      <c r="F42" s="22"/>
      <c r="G42" s="24"/>
      <c r="H42" s="24"/>
      <c r="I42" s="24"/>
      <c r="J42" s="4"/>
    </row>
    <row r="43" spans="1:10" s="262" customFormat="1" x14ac:dyDescent="0.2">
      <c r="A43" s="576" t="str">
        <f>CONCATENATE("Judge: ",Info!$D$7)</f>
        <v xml:space="preserve">Judge: </v>
      </c>
      <c r="B43" s="461"/>
      <c r="C43" s="461"/>
      <c r="E43" s="22"/>
      <c r="F43" s="22"/>
      <c r="G43" s="262" t="str">
        <f>CONCATENATE("Decoys: ",Info!$D$8)</f>
        <v xml:space="preserve">Decoys: </v>
      </c>
      <c r="J43" s="4"/>
    </row>
    <row r="44" spans="1:10" s="262" customFormat="1" ht="6" customHeight="1" x14ac:dyDescent="0.2">
      <c r="A44" s="261"/>
      <c r="E44" s="22"/>
      <c r="F44" s="22"/>
      <c r="J44" s="4"/>
    </row>
    <row r="45" spans="1:10" s="262" customFormat="1" x14ac:dyDescent="0.2">
      <c r="A45" s="261" t="str">
        <f>CONCATENATE("Trial secretary: ",Info!$D$9)</f>
        <v xml:space="preserve">Trial secretary: </v>
      </c>
      <c r="E45" s="22"/>
      <c r="F45" s="22"/>
      <c r="J45" s="4"/>
    </row>
    <row r="46" spans="1:10" s="262" customFormat="1" ht="13.5" thickBot="1" x14ac:dyDescent="0.25">
      <c r="A46" s="577" t="s">
        <v>47</v>
      </c>
      <c r="B46" s="578"/>
      <c r="C46" s="578"/>
      <c r="D46" s="578"/>
      <c r="E46" s="578"/>
      <c r="F46" s="578"/>
      <c r="G46" s="578"/>
      <c r="H46" s="578"/>
      <c r="I46" s="578"/>
      <c r="J46" s="579"/>
    </row>
    <row r="47" spans="1:10" s="262" customFormat="1" x14ac:dyDescent="0.2">
      <c r="E47" s="22"/>
      <c r="F47" s="22"/>
    </row>
    <row r="48" spans="1:10"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row r="123" spans="5:6" s="262" customFormat="1" x14ac:dyDescent="0.2">
      <c r="E123" s="22"/>
      <c r="F123" s="22"/>
    </row>
    <row r="124" spans="5:6" s="262" customFormat="1" x14ac:dyDescent="0.2">
      <c r="E124" s="22"/>
      <c r="F124" s="22"/>
    </row>
    <row r="125" spans="5:6" s="262" customFormat="1" x14ac:dyDescent="0.2">
      <c r="E125" s="22"/>
      <c r="F125" s="22"/>
    </row>
    <row r="126" spans="5:6" s="262" customFormat="1" x14ac:dyDescent="0.2">
      <c r="E126" s="22"/>
      <c r="F126" s="22"/>
    </row>
    <row r="127" spans="5:6" s="262" customFormat="1" x14ac:dyDescent="0.2">
      <c r="E127" s="22"/>
      <c r="F127" s="22"/>
    </row>
    <row r="128" spans="5:6" s="262" customFormat="1" x14ac:dyDescent="0.2">
      <c r="E128" s="22"/>
      <c r="F128" s="22"/>
    </row>
    <row r="129" spans="5:6" s="262" customFormat="1" x14ac:dyDescent="0.2">
      <c r="E129" s="22"/>
      <c r="F129" s="22"/>
    </row>
    <row r="130" spans="5:6" s="262" customFormat="1" x14ac:dyDescent="0.2">
      <c r="E130" s="22"/>
      <c r="F130" s="22"/>
    </row>
    <row r="131" spans="5:6" s="262" customFormat="1" x14ac:dyDescent="0.2">
      <c r="E131" s="22"/>
      <c r="F131" s="22"/>
    </row>
    <row r="132" spans="5:6" s="262" customFormat="1" x14ac:dyDescent="0.2">
      <c r="E132" s="22"/>
      <c r="F132" s="22"/>
    </row>
    <row r="133" spans="5:6" s="262" customFormat="1" x14ac:dyDescent="0.2">
      <c r="E133" s="22"/>
      <c r="F133" s="22"/>
    </row>
    <row r="134" spans="5:6" s="262" customFormat="1" x14ac:dyDescent="0.2">
      <c r="E134" s="22"/>
      <c r="F134" s="22"/>
    </row>
    <row r="135" spans="5:6" s="262" customFormat="1" x14ac:dyDescent="0.2">
      <c r="E135" s="22"/>
      <c r="F135" s="22"/>
    </row>
    <row r="136" spans="5:6" s="262" customFormat="1" x14ac:dyDescent="0.2">
      <c r="E136" s="22"/>
      <c r="F136" s="22"/>
    </row>
    <row r="137" spans="5:6" s="262" customFormat="1" x14ac:dyDescent="0.2">
      <c r="E137" s="22"/>
      <c r="F137" s="22"/>
    </row>
  </sheetData>
  <sheetProtection algorithmName="SHA-512" hashValue="QJJS4p3xMYYrD9Qxyk+5X3dbMlt8d1GoWIZlm0jBXyGvoMvGSHsGkyKU8GCwvFNY5kpaisrDSgv6RVsy/EY+xA==" saltValue="dvC4sT0qNEaO/MR1hwC+AQ==" spinCount="100000" sheet="1" objects="1" scenarios="1" selectLockedCells="1"/>
  <mergeCells count="70">
    <mergeCell ref="A46:J46"/>
    <mergeCell ref="A39:C39"/>
    <mergeCell ref="H39:J39"/>
    <mergeCell ref="A40:C40"/>
    <mergeCell ref="H40:J40"/>
    <mergeCell ref="H41:J41"/>
    <mergeCell ref="A43:C43"/>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J22"/>
    <mergeCell ref="H23:J23"/>
    <mergeCell ref="B24:C24"/>
    <mergeCell ref="H24:J24"/>
    <mergeCell ref="B25:C25"/>
    <mergeCell ref="H25:J25"/>
    <mergeCell ref="B26:C26"/>
    <mergeCell ref="H26:J26"/>
    <mergeCell ref="H27:J27"/>
    <mergeCell ref="B28:C28"/>
    <mergeCell ref="H28:J28"/>
    <mergeCell ref="A19:C19"/>
    <mergeCell ref="H19:J19"/>
    <mergeCell ref="A20:C20"/>
    <mergeCell ref="D20:D21"/>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I5:I9 C5:E10">
    <cfRule type="containsBlanks" dxfId="91" priority="5">
      <formula>LEN(TRIM(C5))=0</formula>
    </cfRule>
  </conditionalFormatting>
  <conditionalFormatting sqref="C10:D10">
    <cfRule type="cellIs" dxfId="90" priority="3" operator="equal">
      <formula>"Female"</formula>
    </cfRule>
    <cfRule type="cellIs" dxfId="89" priority="4" operator="equal">
      <formula>"Male"</formula>
    </cfRule>
  </conditionalFormatting>
  <conditionalFormatting sqref="I9">
    <cfRule type="cellIs" dxfId="88" priority="1" operator="equal">
      <formula>"Whistle"</formula>
    </cfRule>
    <cfRule type="cellIs" dxfId="87" priority="2" operator="equal">
      <formula>"Voice"</formula>
    </cfRule>
  </conditionalFormatting>
  <conditionalFormatting sqref="E20:F21">
    <cfRule type="containsBlanks" dxfId="86" priority="6">
      <formula>LEN(TRIM(E20))=0</formula>
    </cfRule>
  </conditionalFormatting>
  <dataValidations disablePrompts="1" count="4">
    <dataValidation type="list" allowBlank="1" showInputMessage="1" showErrorMessage="1" sqref="D20:D21">
      <formula1>"10,12,13,14,15"</formula1>
    </dataValidation>
    <dataValidation type="list" allowBlank="1" showInputMessage="1" showErrorMessage="1" sqref="D19">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BM137"/>
  <sheetViews>
    <sheetView view="pageLayout" topLeftCell="A21" zoomScale="150" zoomScalePageLayoutView="150" workbookViewId="0">
      <selection activeCell="F33" sqref="F33"/>
    </sheetView>
  </sheetViews>
  <sheetFormatPr defaultColWidth="9.140625" defaultRowHeight="12.75" x14ac:dyDescent="0.2"/>
  <cols>
    <col min="1" max="1" width="2.42578125" style="1" customWidth="1"/>
    <col min="2" max="2" width="9.140625" style="1" customWidth="1"/>
    <col min="3" max="3" width="14" style="1" customWidth="1"/>
    <col min="4" max="4" width="7.28515625" style="1" customWidth="1"/>
    <col min="5" max="6" width="8.7109375" style="14" customWidth="1"/>
    <col min="7" max="7" width="8" style="1" customWidth="1"/>
    <col min="8" max="8" width="5.140625" style="1" customWidth="1"/>
    <col min="9" max="9" width="20"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29</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H4" s="262"/>
      <c r="I4" s="262"/>
      <c r="J4" s="4"/>
    </row>
    <row r="5" spans="1:65" x14ac:dyDescent="0.2">
      <c r="A5" s="261" t="s">
        <v>21</v>
      </c>
      <c r="B5" s="262"/>
      <c r="C5" s="418"/>
      <c r="D5" s="418"/>
      <c r="E5" s="418"/>
      <c r="F5" s="122"/>
      <c r="G5" s="262" t="s">
        <v>24</v>
      </c>
      <c r="H5" s="262"/>
      <c r="I5" s="265"/>
      <c r="J5" s="4"/>
    </row>
    <row r="6" spans="1:65" x14ac:dyDescent="0.2">
      <c r="A6" s="261" t="s">
        <v>22</v>
      </c>
      <c r="B6" s="262"/>
      <c r="C6" s="418"/>
      <c r="D6" s="418"/>
      <c r="E6" s="418"/>
      <c r="F6" s="122"/>
      <c r="G6" s="262" t="s">
        <v>25</v>
      </c>
      <c r="H6" s="262"/>
      <c r="I6" s="265"/>
      <c r="J6" s="4"/>
    </row>
    <row r="7" spans="1:65" x14ac:dyDescent="0.2">
      <c r="A7" s="261" t="s">
        <v>31</v>
      </c>
      <c r="B7" s="262"/>
      <c r="C7" s="418"/>
      <c r="D7" s="418"/>
      <c r="E7" s="418"/>
      <c r="F7" s="122"/>
      <c r="G7" s="262" t="s">
        <v>34</v>
      </c>
      <c r="H7" s="262"/>
      <c r="I7" s="265"/>
      <c r="J7" s="4"/>
    </row>
    <row r="8" spans="1:65" x14ac:dyDescent="0.2">
      <c r="A8" s="261" t="s">
        <v>32</v>
      </c>
      <c r="B8" s="262"/>
      <c r="C8" s="419"/>
      <c r="D8" s="419"/>
      <c r="E8" s="419"/>
      <c r="F8" s="122"/>
      <c r="G8" s="262" t="s">
        <v>23</v>
      </c>
      <c r="H8" s="262"/>
      <c r="I8" s="265"/>
      <c r="J8" s="4"/>
    </row>
    <row r="9" spans="1:65" x14ac:dyDescent="0.2">
      <c r="A9" s="261" t="s">
        <v>33</v>
      </c>
      <c r="B9" s="262"/>
      <c r="C9" s="420"/>
      <c r="D9" s="420"/>
      <c r="E9" s="420"/>
      <c r="F9" s="122"/>
      <c r="G9" s="262" t="s">
        <v>16</v>
      </c>
      <c r="H9" s="262"/>
      <c r="I9" s="266"/>
      <c r="J9" s="4"/>
    </row>
    <row r="10" spans="1:65" ht="18" customHeight="1" x14ac:dyDescent="0.2">
      <c r="A10" s="261" t="s">
        <v>42</v>
      </c>
      <c r="B10" s="262"/>
      <c r="C10" s="421"/>
      <c r="D10" s="421"/>
      <c r="E10" s="421"/>
      <c r="F10" s="130"/>
      <c r="G10" s="262"/>
      <c r="H10" s="262"/>
      <c r="I10" s="262"/>
      <c r="J10" s="4"/>
    </row>
    <row r="11" spans="1:65" s="8" customFormat="1" ht="21.95" customHeight="1" x14ac:dyDescent="0.2">
      <c r="A11" s="627" t="s">
        <v>26</v>
      </c>
      <c r="B11" s="628"/>
      <c r="C11" s="628"/>
      <c r="D11" s="141" t="s">
        <v>0</v>
      </c>
      <c r="E11" s="143" t="s">
        <v>63</v>
      </c>
      <c r="F11" s="143" t="s">
        <v>62</v>
      </c>
      <c r="G11" s="141" t="s">
        <v>27</v>
      </c>
      <c r="H11" s="274" t="s">
        <v>2</v>
      </c>
      <c r="I11" s="274"/>
      <c r="J11" s="145"/>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row>
    <row r="12" spans="1:65" ht="15.95" customHeight="1" x14ac:dyDescent="0.2">
      <c r="A12" s="625" t="s">
        <v>9</v>
      </c>
      <c r="B12" s="626"/>
      <c r="C12" s="626"/>
      <c r="D12" s="37">
        <v>6</v>
      </c>
      <c r="E12" s="38"/>
      <c r="F12" s="38"/>
      <c r="G12" s="38"/>
      <c r="H12" s="602"/>
      <c r="I12" s="602"/>
      <c r="J12" s="602"/>
    </row>
    <row r="13" spans="1:65" ht="15.95" customHeight="1" x14ac:dyDescent="0.2">
      <c r="A13" s="599" t="s">
        <v>55</v>
      </c>
      <c r="B13" s="433"/>
      <c r="C13" s="433"/>
      <c r="D13" s="37">
        <v>10</v>
      </c>
      <c r="E13" s="38"/>
      <c r="F13" s="38"/>
      <c r="G13" s="38"/>
      <c r="H13" s="602"/>
      <c r="I13" s="602"/>
      <c r="J13" s="602"/>
    </row>
    <row r="14" spans="1:65" ht="15.95" customHeight="1" x14ac:dyDescent="0.2">
      <c r="A14" s="625" t="s">
        <v>56</v>
      </c>
      <c r="B14" s="626"/>
      <c r="C14" s="626"/>
      <c r="D14" s="37">
        <v>10</v>
      </c>
      <c r="E14" s="38"/>
      <c r="F14" s="38"/>
      <c r="G14" s="38"/>
      <c r="H14" s="602"/>
      <c r="I14" s="602"/>
      <c r="J14" s="602"/>
    </row>
    <row r="15" spans="1:65" ht="15.95" customHeight="1" x14ac:dyDescent="0.2">
      <c r="A15" s="625" t="s">
        <v>10</v>
      </c>
      <c r="B15" s="626"/>
      <c r="C15" s="626"/>
      <c r="D15" s="37">
        <v>12</v>
      </c>
      <c r="E15" s="38"/>
      <c r="F15" s="38"/>
      <c r="G15" s="38"/>
      <c r="H15" s="602"/>
      <c r="I15" s="602"/>
      <c r="J15" s="602"/>
    </row>
    <row r="16" spans="1:65" ht="15.95" customHeight="1" x14ac:dyDescent="0.2">
      <c r="A16" s="625" t="s">
        <v>11</v>
      </c>
      <c r="B16" s="626"/>
      <c r="C16" s="626"/>
      <c r="D16" s="37">
        <v>12</v>
      </c>
      <c r="E16" s="38"/>
      <c r="F16" s="38"/>
      <c r="G16" s="38"/>
      <c r="H16" s="602"/>
      <c r="I16" s="602"/>
      <c r="J16" s="602"/>
    </row>
    <row r="17" spans="1:65" ht="15.95" customHeight="1" x14ac:dyDescent="0.2">
      <c r="A17" s="625" t="s">
        <v>12</v>
      </c>
      <c r="B17" s="626"/>
      <c r="C17" s="626"/>
      <c r="D17" s="37">
        <v>20</v>
      </c>
      <c r="E17" s="38"/>
      <c r="F17" s="38"/>
      <c r="G17" s="38"/>
      <c r="H17" s="602"/>
      <c r="I17" s="602"/>
      <c r="J17" s="602"/>
    </row>
    <row r="18" spans="1:65" ht="15.95" customHeight="1" x14ac:dyDescent="0.2">
      <c r="A18" s="653" t="s">
        <v>58</v>
      </c>
      <c r="B18" s="648"/>
      <c r="C18" s="648"/>
      <c r="D18" s="26">
        <v>15</v>
      </c>
      <c r="E18" s="38"/>
      <c r="F18" s="38"/>
      <c r="G18" s="38"/>
      <c r="H18" s="602"/>
      <c r="I18" s="602"/>
      <c r="J18" s="602"/>
    </row>
    <row r="19" spans="1:65" ht="21.95" customHeight="1" x14ac:dyDescent="0.2">
      <c r="A19" s="437" t="s">
        <v>156</v>
      </c>
      <c r="B19" s="438"/>
      <c r="C19" s="439"/>
      <c r="D19" s="275">
        <v>20</v>
      </c>
      <c r="E19" s="38"/>
      <c r="F19" s="38"/>
      <c r="G19" s="38"/>
      <c r="H19" s="602"/>
      <c r="I19" s="602"/>
      <c r="J19" s="602"/>
    </row>
    <row r="20" spans="1:65" ht="21.95" customHeight="1" x14ac:dyDescent="0.2">
      <c r="A20" s="582" t="s">
        <v>71</v>
      </c>
      <c r="B20" s="583"/>
      <c r="C20" s="584"/>
      <c r="D20" s="629">
        <v>15</v>
      </c>
      <c r="E20" s="38"/>
      <c r="F20" s="38"/>
      <c r="G20" s="38"/>
      <c r="H20" s="602"/>
      <c r="I20" s="602"/>
      <c r="J20" s="602"/>
    </row>
    <row r="21" spans="1:65" ht="18" customHeight="1" x14ac:dyDescent="0.2">
      <c r="A21" s="617" t="s">
        <v>72</v>
      </c>
      <c r="B21" s="618"/>
      <c r="C21" s="618"/>
      <c r="D21" s="630"/>
      <c r="E21" s="38"/>
      <c r="F21" s="38"/>
      <c r="G21" s="38"/>
      <c r="H21" s="602"/>
      <c r="I21" s="602"/>
      <c r="J21" s="602"/>
    </row>
    <row r="22" spans="1:65" s="11" customFormat="1" ht="11.1" customHeight="1" x14ac:dyDescent="0.25">
      <c r="A22" s="622" t="s">
        <v>64</v>
      </c>
      <c r="B22" s="623"/>
      <c r="C22" s="623"/>
      <c r="D22" s="623"/>
      <c r="E22" s="623"/>
      <c r="F22" s="623"/>
      <c r="G22" s="623"/>
      <c r="H22" s="623"/>
      <c r="I22" s="623"/>
      <c r="J22" s="632"/>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row>
    <row r="23" spans="1:65" ht="15.95" customHeight="1" x14ac:dyDescent="0.2">
      <c r="A23" s="95" t="s">
        <v>77</v>
      </c>
      <c r="B23" s="96"/>
      <c r="C23" s="96"/>
      <c r="D23" s="93" t="s">
        <v>44</v>
      </c>
      <c r="E23" s="49"/>
      <c r="F23" s="49"/>
      <c r="G23" s="49"/>
      <c r="H23" s="646"/>
      <c r="I23" s="646"/>
      <c r="J23" s="646"/>
    </row>
    <row r="24" spans="1:65" ht="15.95" customHeight="1" x14ac:dyDescent="0.2">
      <c r="A24" s="97"/>
      <c r="B24" s="639" t="s">
        <v>14</v>
      </c>
      <c r="C24" s="640"/>
      <c r="D24" s="40">
        <v>10</v>
      </c>
      <c r="E24" s="258"/>
      <c r="F24" s="258"/>
      <c r="G24" s="38"/>
      <c r="H24" s="602"/>
      <c r="I24" s="602"/>
      <c r="J24" s="602"/>
    </row>
    <row r="25" spans="1:65" ht="15.95" customHeight="1" x14ac:dyDescent="0.2">
      <c r="A25" s="97"/>
      <c r="B25" s="639" t="s">
        <v>15</v>
      </c>
      <c r="C25" s="640"/>
      <c r="D25" s="40">
        <v>20</v>
      </c>
      <c r="E25" s="258"/>
      <c r="F25" s="258"/>
      <c r="G25" s="38"/>
      <c r="H25" s="602"/>
      <c r="I25" s="602"/>
      <c r="J25" s="602"/>
    </row>
    <row r="26" spans="1:65" ht="15.95" customHeight="1" x14ac:dyDescent="0.2">
      <c r="A26" s="97"/>
      <c r="B26" s="644" t="s">
        <v>16</v>
      </c>
      <c r="C26" s="645"/>
      <c r="D26" s="40">
        <v>10</v>
      </c>
      <c r="E26" s="38"/>
      <c r="F26" s="38"/>
      <c r="G26" s="38"/>
      <c r="H26" s="602"/>
      <c r="I26" s="602"/>
      <c r="J26" s="602"/>
    </row>
    <row r="27" spans="1:65" ht="15.95" customHeight="1" x14ac:dyDescent="0.2">
      <c r="A27" s="98" t="s">
        <v>17</v>
      </c>
      <c r="B27" s="99"/>
      <c r="C27" s="100"/>
      <c r="D27" s="40" t="s">
        <v>45</v>
      </c>
      <c r="E27" s="49"/>
      <c r="F27" s="49"/>
      <c r="G27" s="49"/>
      <c r="H27" s="613"/>
      <c r="I27" s="613"/>
      <c r="J27" s="613"/>
    </row>
    <row r="28" spans="1:65" ht="15.95" customHeight="1" x14ac:dyDescent="0.2">
      <c r="A28" s="97"/>
      <c r="B28" s="639" t="s">
        <v>14</v>
      </c>
      <c r="C28" s="640"/>
      <c r="D28" s="40">
        <v>10</v>
      </c>
      <c r="E28" s="38"/>
      <c r="F28" s="38"/>
      <c r="G28" s="38"/>
      <c r="H28" s="602"/>
      <c r="I28" s="602"/>
      <c r="J28" s="602"/>
    </row>
    <row r="29" spans="1:65" ht="15.95" customHeight="1" x14ac:dyDescent="0.2">
      <c r="A29" s="97"/>
      <c r="B29" s="639" t="s">
        <v>15</v>
      </c>
      <c r="C29" s="640"/>
      <c r="D29" s="40">
        <v>10</v>
      </c>
      <c r="E29" s="38"/>
      <c r="F29" s="38"/>
      <c r="G29" s="38"/>
      <c r="H29" s="602"/>
      <c r="I29" s="602"/>
      <c r="J29" s="602"/>
    </row>
    <row r="30" spans="1:65" s="262" customFormat="1" ht="15.95" customHeight="1" x14ac:dyDescent="0.2">
      <c r="A30" s="97"/>
      <c r="B30" s="644" t="s">
        <v>16</v>
      </c>
      <c r="C30" s="645"/>
      <c r="D30" s="40">
        <v>10</v>
      </c>
      <c r="E30" s="38"/>
      <c r="F30" s="38"/>
      <c r="G30" s="38"/>
      <c r="H30" s="602"/>
      <c r="I30" s="602"/>
      <c r="J30" s="602"/>
    </row>
    <row r="31" spans="1:65" s="262" customFormat="1" ht="15.95" customHeight="1" x14ac:dyDescent="0.2">
      <c r="A31" s="654" t="s">
        <v>57</v>
      </c>
      <c r="B31" s="642"/>
      <c r="C31" s="643"/>
      <c r="D31" s="37" t="s">
        <v>44</v>
      </c>
      <c r="E31" s="48"/>
      <c r="F31" s="48"/>
      <c r="G31" s="48"/>
      <c r="H31" s="613"/>
      <c r="I31" s="613"/>
      <c r="J31" s="613"/>
    </row>
    <row r="32" spans="1:65" s="262" customFormat="1" ht="15.95" customHeight="1" x14ac:dyDescent="0.2">
      <c r="A32" s="97"/>
      <c r="B32" s="644" t="s">
        <v>18</v>
      </c>
      <c r="C32" s="645"/>
      <c r="D32" s="40">
        <v>10</v>
      </c>
      <c r="E32" s="38"/>
      <c r="F32" s="38"/>
      <c r="G32" s="38"/>
      <c r="H32" s="602"/>
      <c r="I32" s="602"/>
      <c r="J32" s="602"/>
    </row>
    <row r="33" spans="1:10" s="262" customFormat="1" ht="15.95" customHeight="1" x14ac:dyDescent="0.2">
      <c r="A33" s="97"/>
      <c r="B33" s="644" t="s">
        <v>48</v>
      </c>
      <c r="C33" s="645"/>
      <c r="D33" s="40">
        <v>30</v>
      </c>
      <c r="E33" s="38"/>
      <c r="F33" s="38"/>
      <c r="G33" s="38"/>
      <c r="H33" s="602"/>
      <c r="I33" s="602"/>
      <c r="J33" s="602"/>
    </row>
    <row r="34" spans="1:10" s="262" customFormat="1" ht="15.95" customHeight="1" x14ac:dyDescent="0.2">
      <c r="A34" s="654" t="s">
        <v>19</v>
      </c>
      <c r="B34" s="642"/>
      <c r="C34" s="643"/>
      <c r="D34" s="37" t="s">
        <v>44</v>
      </c>
      <c r="E34" s="48"/>
      <c r="F34" s="48"/>
      <c r="G34" s="48"/>
      <c r="H34" s="613"/>
      <c r="I34" s="613"/>
      <c r="J34" s="613"/>
    </row>
    <row r="35" spans="1:10" s="262" customFormat="1" ht="15.95" customHeight="1" x14ac:dyDescent="0.2">
      <c r="A35" s="97"/>
      <c r="B35" s="639" t="s">
        <v>14</v>
      </c>
      <c r="C35" s="640"/>
      <c r="D35" s="37">
        <v>10</v>
      </c>
      <c r="E35" s="259"/>
      <c r="F35" s="259"/>
      <c r="G35" s="47"/>
      <c r="H35" s="602"/>
      <c r="I35" s="602"/>
      <c r="J35" s="602"/>
    </row>
    <row r="36" spans="1:10" s="262" customFormat="1" ht="15.95" customHeight="1" x14ac:dyDescent="0.2">
      <c r="A36" s="97"/>
      <c r="B36" s="639" t="s">
        <v>15</v>
      </c>
      <c r="C36" s="640"/>
      <c r="D36" s="37">
        <v>20</v>
      </c>
      <c r="E36" s="259"/>
      <c r="F36" s="259"/>
      <c r="G36" s="47" t="s">
        <v>158</v>
      </c>
      <c r="H36" s="602"/>
      <c r="I36" s="602"/>
      <c r="J36" s="602"/>
    </row>
    <row r="37" spans="1:10" s="262" customFormat="1" ht="15.95" customHeight="1" x14ac:dyDescent="0.2">
      <c r="A37" s="97"/>
      <c r="B37" s="639" t="s">
        <v>16</v>
      </c>
      <c r="C37" s="640"/>
      <c r="D37" s="40">
        <v>10</v>
      </c>
      <c r="E37" s="38"/>
      <c r="F37" s="38"/>
      <c r="G37" s="38" t="s">
        <v>158</v>
      </c>
      <c r="H37" s="602" t="s">
        <v>158</v>
      </c>
      <c r="I37" s="602"/>
      <c r="J37" s="602"/>
    </row>
    <row r="38" spans="1:10" s="262" customFormat="1" ht="15.95" customHeight="1" x14ac:dyDescent="0.2">
      <c r="A38" s="636" t="s">
        <v>59</v>
      </c>
      <c r="B38" s="637"/>
      <c r="C38" s="638"/>
      <c r="D38" s="40">
        <v>30</v>
      </c>
      <c r="E38" s="38" t="s">
        <v>158</v>
      </c>
      <c r="F38" s="38" t="s">
        <v>158</v>
      </c>
      <c r="G38" s="38" t="s">
        <v>158</v>
      </c>
      <c r="H38" s="602"/>
      <c r="I38" s="602"/>
      <c r="J38" s="602"/>
    </row>
    <row r="39" spans="1:10" s="262" customFormat="1" ht="14.1" customHeight="1" x14ac:dyDescent="0.2">
      <c r="A39" s="607" t="s">
        <v>39</v>
      </c>
      <c r="B39" s="608"/>
      <c r="C39" s="609"/>
      <c r="D39" s="10">
        <v>300</v>
      </c>
      <c r="E39" s="106">
        <f>SUM(E12:E38)</f>
        <v>0</v>
      </c>
      <c r="F39" s="106">
        <f>SUM(F12:F38)</f>
        <v>0</v>
      </c>
      <c r="G39" s="45">
        <f>SUM(G12:G38)</f>
        <v>0</v>
      </c>
      <c r="H39" s="633"/>
      <c r="I39" s="634"/>
      <c r="J39" s="635"/>
    </row>
    <row r="40" spans="1:10" s="262" customFormat="1" ht="15.75" x14ac:dyDescent="0.2">
      <c r="A40" s="572" t="s">
        <v>20</v>
      </c>
      <c r="B40" s="573"/>
      <c r="C40" s="573"/>
      <c r="D40" s="139"/>
      <c r="E40" s="139">
        <f>SUM(E12:E38)-SUM(G12:G38)</f>
        <v>0</v>
      </c>
      <c r="F40" s="139"/>
      <c r="G40" s="146"/>
      <c r="H40" s="574" t="str">
        <f>IF(E40&gt;=240,"Qualified","Not qualified")</f>
        <v>Not qualified</v>
      </c>
      <c r="I40" s="574"/>
      <c r="J40" s="575"/>
    </row>
    <row r="41" spans="1:10" s="262" customFormat="1" x14ac:dyDescent="0.2">
      <c r="A41" s="261"/>
      <c r="D41" s="22"/>
      <c r="E41" s="22"/>
      <c r="F41" s="22"/>
      <c r="H41" s="580"/>
      <c r="I41" s="580"/>
      <c r="J41" s="581"/>
    </row>
    <row r="42" spans="1:10" s="262" customFormat="1" ht="17.100000000000001" customHeight="1" x14ac:dyDescent="0.2">
      <c r="A42" s="23"/>
      <c r="B42" s="24"/>
      <c r="C42" s="24"/>
      <c r="D42" s="24"/>
      <c r="E42" s="22"/>
      <c r="F42" s="22"/>
      <c r="G42" s="24"/>
      <c r="H42" s="24"/>
      <c r="I42" s="24"/>
      <c r="J42" s="4"/>
    </row>
    <row r="43" spans="1:10" s="262" customFormat="1" x14ac:dyDescent="0.2">
      <c r="A43" s="576" t="str">
        <f>CONCATENATE("Judge: ",Info!$D$7)</f>
        <v xml:space="preserve">Judge: </v>
      </c>
      <c r="B43" s="461"/>
      <c r="C43" s="461"/>
      <c r="E43" s="22"/>
      <c r="F43" s="22"/>
      <c r="G43" s="262" t="str">
        <f>CONCATENATE("Decoys: ",Info!$D$8)</f>
        <v xml:space="preserve">Decoys: </v>
      </c>
      <c r="J43" s="4"/>
    </row>
    <row r="44" spans="1:10" s="262" customFormat="1" ht="6" customHeight="1" x14ac:dyDescent="0.2">
      <c r="A44" s="261"/>
      <c r="E44" s="22"/>
      <c r="F44" s="22"/>
      <c r="J44" s="4"/>
    </row>
    <row r="45" spans="1:10" s="262" customFormat="1" x14ac:dyDescent="0.2">
      <c r="A45" s="261" t="str">
        <f>CONCATENATE("Trial secretary: ",Info!$D$9)</f>
        <v xml:space="preserve">Trial secretary: </v>
      </c>
      <c r="E45" s="22"/>
      <c r="F45" s="22"/>
      <c r="J45" s="4"/>
    </row>
    <row r="46" spans="1:10" s="262" customFormat="1" ht="13.5" thickBot="1" x14ac:dyDescent="0.25">
      <c r="A46" s="577" t="s">
        <v>47</v>
      </c>
      <c r="B46" s="578"/>
      <c r="C46" s="578"/>
      <c r="D46" s="578"/>
      <c r="E46" s="578"/>
      <c r="F46" s="578"/>
      <c r="G46" s="578"/>
      <c r="H46" s="578"/>
      <c r="I46" s="578"/>
      <c r="J46" s="579"/>
    </row>
    <row r="47" spans="1:10" s="262" customFormat="1" x14ac:dyDescent="0.2">
      <c r="E47" s="22"/>
      <c r="F47" s="22"/>
    </row>
    <row r="48" spans="1:10"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row r="123" spans="5:6" s="262" customFormat="1" x14ac:dyDescent="0.2">
      <c r="E123" s="22"/>
      <c r="F123" s="22"/>
    </row>
    <row r="124" spans="5:6" s="262" customFormat="1" x14ac:dyDescent="0.2">
      <c r="E124" s="22"/>
      <c r="F124" s="22"/>
    </row>
    <row r="125" spans="5:6" s="262" customFormat="1" x14ac:dyDescent="0.2">
      <c r="E125" s="22"/>
      <c r="F125" s="22"/>
    </row>
    <row r="126" spans="5:6" s="262" customFormat="1" x14ac:dyDescent="0.2">
      <c r="E126" s="22"/>
      <c r="F126" s="22"/>
    </row>
    <row r="127" spans="5:6" s="262" customFormat="1" x14ac:dyDescent="0.2">
      <c r="E127" s="22"/>
      <c r="F127" s="22"/>
    </row>
    <row r="128" spans="5:6" s="262" customFormat="1" x14ac:dyDescent="0.2">
      <c r="E128" s="22"/>
      <c r="F128" s="22"/>
    </row>
    <row r="129" spans="5:6" s="262" customFormat="1" x14ac:dyDescent="0.2">
      <c r="E129" s="22"/>
      <c r="F129" s="22"/>
    </row>
    <row r="130" spans="5:6" s="262" customFormat="1" x14ac:dyDescent="0.2">
      <c r="E130" s="22"/>
      <c r="F130" s="22"/>
    </row>
    <row r="131" spans="5:6" s="262" customFormat="1" x14ac:dyDescent="0.2">
      <c r="E131" s="22"/>
      <c r="F131" s="22"/>
    </row>
    <row r="132" spans="5:6" s="262" customFormat="1" x14ac:dyDescent="0.2">
      <c r="E132" s="22"/>
      <c r="F132" s="22"/>
    </row>
    <row r="133" spans="5:6" s="262" customFormat="1" x14ac:dyDescent="0.2">
      <c r="E133" s="22"/>
      <c r="F133" s="22"/>
    </row>
    <row r="134" spans="5:6" s="262" customFormat="1" x14ac:dyDescent="0.2">
      <c r="E134" s="22"/>
      <c r="F134" s="22"/>
    </row>
    <row r="135" spans="5:6" s="262" customFormat="1" x14ac:dyDescent="0.2">
      <c r="E135" s="22"/>
      <c r="F135" s="22"/>
    </row>
    <row r="136" spans="5:6" s="262" customFormat="1" x14ac:dyDescent="0.2">
      <c r="E136" s="22"/>
      <c r="F136" s="22"/>
    </row>
    <row r="137" spans="5:6" s="262" customFormat="1" x14ac:dyDescent="0.2">
      <c r="E137" s="22"/>
      <c r="F137" s="22"/>
    </row>
  </sheetData>
  <sheetProtection algorithmName="SHA-512" hashValue="Wmr1P+n6OLOAZ3SWazAwDj1tqOxo1EepRpayJ+t3+ZzlhaTJHvAMp8MfcZGt+VQBJ6BNu7iE9AC8CqHICJI5sA==" saltValue="JjYP7T+IWvpmXmO9GqNgsg==" spinCount="100000" sheet="1" objects="1" scenarios="1" selectLockedCells="1"/>
  <mergeCells count="70">
    <mergeCell ref="A46:J46"/>
    <mergeCell ref="A39:C39"/>
    <mergeCell ref="H39:J39"/>
    <mergeCell ref="A40:C40"/>
    <mergeCell ref="H40:J40"/>
    <mergeCell ref="H41:J41"/>
    <mergeCell ref="A43:C43"/>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J22"/>
    <mergeCell ref="H23:J23"/>
    <mergeCell ref="B24:C24"/>
    <mergeCell ref="H24:J24"/>
    <mergeCell ref="B25:C25"/>
    <mergeCell ref="H25:J25"/>
    <mergeCell ref="B26:C26"/>
    <mergeCell ref="H26:J26"/>
    <mergeCell ref="H27:J27"/>
    <mergeCell ref="B28:C28"/>
    <mergeCell ref="H28:J28"/>
    <mergeCell ref="A19:C19"/>
    <mergeCell ref="H19:J19"/>
    <mergeCell ref="A20:C20"/>
    <mergeCell ref="D20:D21"/>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I5:I9 C5:E10">
    <cfRule type="containsBlanks" dxfId="85" priority="5">
      <formula>LEN(TRIM(C5))=0</formula>
    </cfRule>
  </conditionalFormatting>
  <conditionalFormatting sqref="C10:D10">
    <cfRule type="cellIs" dxfId="84" priority="3" operator="equal">
      <formula>"Female"</formula>
    </cfRule>
    <cfRule type="cellIs" dxfId="83" priority="4" operator="equal">
      <formula>"Male"</formula>
    </cfRule>
  </conditionalFormatting>
  <conditionalFormatting sqref="I9">
    <cfRule type="cellIs" dxfId="82" priority="1" operator="equal">
      <formula>"Whistle"</formula>
    </cfRule>
    <cfRule type="cellIs" dxfId="81" priority="2" operator="equal">
      <formula>"Voice"</formula>
    </cfRule>
  </conditionalFormatting>
  <conditionalFormatting sqref="E20:F21">
    <cfRule type="containsBlanks" dxfId="80" priority="6">
      <formula>LEN(TRIM(E20))=0</formula>
    </cfRule>
  </conditionalFormatting>
  <dataValidations disablePrompts="1" count="4">
    <dataValidation type="list" allowBlank="1" showInputMessage="1" showErrorMessage="1" sqref="D20:D21">
      <formula1>"10,12,13,14,15"</formula1>
    </dataValidation>
    <dataValidation type="list" allowBlank="1" showInputMessage="1" showErrorMessage="1" sqref="D19">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BM137"/>
  <sheetViews>
    <sheetView view="pageLayout" topLeftCell="A26" zoomScale="150" zoomScalePageLayoutView="150" workbookViewId="0">
      <selection activeCell="F35" sqref="F34:F35"/>
    </sheetView>
  </sheetViews>
  <sheetFormatPr defaultColWidth="9.140625" defaultRowHeight="12.75" x14ac:dyDescent="0.2"/>
  <cols>
    <col min="1" max="1" width="2.42578125" style="1" customWidth="1"/>
    <col min="2" max="2" width="9.140625" style="1" customWidth="1"/>
    <col min="3" max="3" width="14" style="1" customWidth="1"/>
    <col min="4" max="4" width="7.28515625" style="1" customWidth="1"/>
    <col min="5" max="6" width="8.7109375" style="14" customWidth="1"/>
    <col min="7" max="7" width="8.5703125" style="1" customWidth="1"/>
    <col min="8" max="8" width="5.140625" style="1" customWidth="1"/>
    <col min="9" max="9" width="20"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29</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H4" s="262"/>
      <c r="I4" s="262"/>
      <c r="J4" s="4"/>
    </row>
    <row r="5" spans="1:65" x14ac:dyDescent="0.2">
      <c r="A5" s="261" t="s">
        <v>21</v>
      </c>
      <c r="B5" s="262"/>
      <c r="C5" s="418"/>
      <c r="D5" s="418"/>
      <c r="E5" s="418"/>
      <c r="F5" s="122"/>
      <c r="G5" s="262" t="s">
        <v>24</v>
      </c>
      <c r="H5" s="262"/>
      <c r="I5" s="265"/>
      <c r="J5" s="4"/>
    </row>
    <row r="6" spans="1:65" x14ac:dyDescent="0.2">
      <c r="A6" s="261" t="s">
        <v>22</v>
      </c>
      <c r="B6" s="262"/>
      <c r="C6" s="418"/>
      <c r="D6" s="418"/>
      <c r="E6" s="418"/>
      <c r="F6" s="122"/>
      <c r="G6" s="262" t="s">
        <v>25</v>
      </c>
      <c r="H6" s="262"/>
      <c r="I6" s="265"/>
      <c r="J6" s="4"/>
    </row>
    <row r="7" spans="1:65" x14ac:dyDescent="0.2">
      <c r="A7" s="261" t="s">
        <v>31</v>
      </c>
      <c r="B7" s="262"/>
      <c r="C7" s="418"/>
      <c r="D7" s="418"/>
      <c r="E7" s="418"/>
      <c r="F7" s="122"/>
      <c r="G7" s="262" t="s">
        <v>34</v>
      </c>
      <c r="H7" s="262"/>
      <c r="I7" s="265"/>
      <c r="J7" s="4"/>
    </row>
    <row r="8" spans="1:65" x14ac:dyDescent="0.2">
      <c r="A8" s="261" t="s">
        <v>32</v>
      </c>
      <c r="B8" s="262"/>
      <c r="C8" s="419"/>
      <c r="D8" s="419"/>
      <c r="E8" s="419"/>
      <c r="F8" s="122"/>
      <c r="G8" s="262" t="s">
        <v>23</v>
      </c>
      <c r="H8" s="262"/>
      <c r="I8" s="265"/>
      <c r="J8" s="4"/>
    </row>
    <row r="9" spans="1:65" x14ac:dyDescent="0.2">
      <c r="A9" s="261" t="s">
        <v>33</v>
      </c>
      <c r="B9" s="262"/>
      <c r="C9" s="420"/>
      <c r="D9" s="420"/>
      <c r="E9" s="420"/>
      <c r="F9" s="122"/>
      <c r="G9" s="262" t="s">
        <v>16</v>
      </c>
      <c r="H9" s="262"/>
      <c r="I9" s="266"/>
      <c r="J9" s="4"/>
    </row>
    <row r="10" spans="1:65" ht="18" customHeight="1" x14ac:dyDescent="0.2">
      <c r="A10" s="261" t="s">
        <v>42</v>
      </c>
      <c r="B10" s="262"/>
      <c r="C10" s="421"/>
      <c r="D10" s="421"/>
      <c r="E10" s="421"/>
      <c r="F10" s="130"/>
      <c r="G10" s="262"/>
      <c r="H10" s="262"/>
      <c r="I10" s="262"/>
      <c r="J10" s="4"/>
    </row>
    <row r="11" spans="1:65" s="8" customFormat="1" ht="21.95" customHeight="1" x14ac:dyDescent="0.2">
      <c r="A11" s="627" t="s">
        <v>26</v>
      </c>
      <c r="B11" s="628"/>
      <c r="C11" s="628"/>
      <c r="D11" s="141" t="s">
        <v>0</v>
      </c>
      <c r="E11" s="143" t="s">
        <v>63</v>
      </c>
      <c r="F11" s="143" t="s">
        <v>62</v>
      </c>
      <c r="G11" s="141" t="s">
        <v>27</v>
      </c>
      <c r="H11" s="274" t="s">
        <v>2</v>
      </c>
      <c r="I11" s="274"/>
      <c r="J11" s="145"/>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row>
    <row r="12" spans="1:65" ht="15.95" customHeight="1" x14ac:dyDescent="0.2">
      <c r="A12" s="625" t="s">
        <v>9</v>
      </c>
      <c r="B12" s="626"/>
      <c r="C12" s="626"/>
      <c r="D12" s="37">
        <v>6</v>
      </c>
      <c r="E12" s="38"/>
      <c r="F12" s="38"/>
      <c r="G12" s="38"/>
      <c r="H12" s="602"/>
      <c r="I12" s="602"/>
      <c r="J12" s="602"/>
    </row>
    <row r="13" spans="1:65" ht="15.95" customHeight="1" x14ac:dyDescent="0.2">
      <c r="A13" s="599" t="s">
        <v>55</v>
      </c>
      <c r="B13" s="433"/>
      <c r="C13" s="433"/>
      <c r="D13" s="37">
        <v>10</v>
      </c>
      <c r="E13" s="38"/>
      <c r="F13" s="38"/>
      <c r="G13" s="38"/>
      <c r="H13" s="602"/>
      <c r="I13" s="602"/>
      <c r="J13" s="602"/>
    </row>
    <row r="14" spans="1:65" ht="15.95" customHeight="1" x14ac:dyDescent="0.2">
      <c r="A14" s="625" t="s">
        <v>56</v>
      </c>
      <c r="B14" s="626"/>
      <c r="C14" s="626"/>
      <c r="D14" s="37">
        <v>10</v>
      </c>
      <c r="E14" s="38"/>
      <c r="F14" s="38"/>
      <c r="G14" s="38"/>
      <c r="H14" s="602"/>
      <c r="I14" s="602"/>
      <c r="J14" s="602"/>
    </row>
    <row r="15" spans="1:65" ht="15.95" customHeight="1" x14ac:dyDescent="0.2">
      <c r="A15" s="625" t="s">
        <v>10</v>
      </c>
      <c r="B15" s="626"/>
      <c r="C15" s="626"/>
      <c r="D15" s="37">
        <v>12</v>
      </c>
      <c r="E15" s="38"/>
      <c r="F15" s="38"/>
      <c r="G15" s="38"/>
      <c r="H15" s="602"/>
      <c r="I15" s="602"/>
      <c r="J15" s="602"/>
    </row>
    <row r="16" spans="1:65" ht="15.95" customHeight="1" x14ac:dyDescent="0.2">
      <c r="A16" s="625" t="s">
        <v>11</v>
      </c>
      <c r="B16" s="626"/>
      <c r="C16" s="626"/>
      <c r="D16" s="37">
        <v>12</v>
      </c>
      <c r="E16" s="38"/>
      <c r="F16" s="38"/>
      <c r="G16" s="38"/>
      <c r="H16" s="602"/>
      <c r="I16" s="602"/>
      <c r="J16" s="602"/>
    </row>
    <row r="17" spans="1:65" ht="15.95" customHeight="1" x14ac:dyDescent="0.2">
      <c r="A17" s="625" t="s">
        <v>12</v>
      </c>
      <c r="B17" s="626"/>
      <c r="C17" s="626"/>
      <c r="D17" s="37">
        <v>20</v>
      </c>
      <c r="E17" s="38"/>
      <c r="F17" s="38"/>
      <c r="G17" s="38"/>
      <c r="H17" s="602"/>
      <c r="I17" s="602"/>
      <c r="J17" s="602"/>
    </row>
    <row r="18" spans="1:65" ht="15.95" customHeight="1" x14ac:dyDescent="0.2">
      <c r="A18" s="653" t="s">
        <v>58</v>
      </c>
      <c r="B18" s="648"/>
      <c r="C18" s="648"/>
      <c r="D18" s="26">
        <v>15</v>
      </c>
      <c r="E18" s="38"/>
      <c r="F18" s="38"/>
      <c r="G18" s="38"/>
      <c r="H18" s="602"/>
      <c r="I18" s="602"/>
      <c r="J18" s="602"/>
    </row>
    <row r="19" spans="1:65" ht="21.95" customHeight="1" x14ac:dyDescent="0.2">
      <c r="A19" s="437" t="s">
        <v>156</v>
      </c>
      <c r="B19" s="438"/>
      <c r="C19" s="439"/>
      <c r="D19" s="275">
        <v>20</v>
      </c>
      <c r="E19" s="38"/>
      <c r="F19" s="38"/>
      <c r="G19" s="38"/>
      <c r="H19" s="602"/>
      <c r="I19" s="602"/>
      <c r="J19" s="602"/>
    </row>
    <row r="20" spans="1:65" ht="21.95" customHeight="1" x14ac:dyDescent="0.2">
      <c r="A20" s="582" t="s">
        <v>71</v>
      </c>
      <c r="B20" s="583"/>
      <c r="C20" s="584"/>
      <c r="D20" s="629">
        <v>15</v>
      </c>
      <c r="E20" s="38"/>
      <c r="F20" s="38"/>
      <c r="G20" s="38"/>
      <c r="H20" s="602"/>
      <c r="I20" s="602"/>
      <c r="J20" s="602"/>
    </row>
    <row r="21" spans="1:65" ht="18" customHeight="1" x14ac:dyDescent="0.2">
      <c r="A21" s="617" t="s">
        <v>72</v>
      </c>
      <c r="B21" s="618"/>
      <c r="C21" s="618"/>
      <c r="D21" s="630"/>
      <c r="E21" s="38"/>
      <c r="F21" s="38"/>
      <c r="G21" s="38"/>
      <c r="H21" s="602"/>
      <c r="I21" s="602"/>
      <c r="J21" s="602"/>
    </row>
    <row r="22" spans="1:65" s="11" customFormat="1" ht="11.1" customHeight="1" x14ac:dyDescent="0.25">
      <c r="A22" s="622" t="s">
        <v>64</v>
      </c>
      <c r="B22" s="623"/>
      <c r="C22" s="623"/>
      <c r="D22" s="623"/>
      <c r="E22" s="623"/>
      <c r="F22" s="623"/>
      <c r="G22" s="623"/>
      <c r="H22" s="623"/>
      <c r="I22" s="623"/>
      <c r="J22" s="632"/>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row>
    <row r="23" spans="1:65" ht="15.95" customHeight="1" x14ac:dyDescent="0.2">
      <c r="A23" s="95" t="s">
        <v>77</v>
      </c>
      <c r="B23" s="96"/>
      <c r="C23" s="96"/>
      <c r="D23" s="93" t="s">
        <v>44</v>
      </c>
      <c r="E23" s="49"/>
      <c r="F23" s="49"/>
      <c r="G23" s="49"/>
      <c r="H23" s="646"/>
      <c r="I23" s="646"/>
      <c r="J23" s="646"/>
    </row>
    <row r="24" spans="1:65" ht="15.95" customHeight="1" x14ac:dyDescent="0.2">
      <c r="A24" s="97"/>
      <c r="B24" s="639" t="s">
        <v>14</v>
      </c>
      <c r="C24" s="640"/>
      <c r="D24" s="40">
        <v>10</v>
      </c>
      <c r="E24" s="258"/>
      <c r="F24" s="258"/>
      <c r="G24" s="38"/>
      <c r="H24" s="602"/>
      <c r="I24" s="602"/>
      <c r="J24" s="602"/>
    </row>
    <row r="25" spans="1:65" ht="15.95" customHeight="1" x14ac:dyDescent="0.2">
      <c r="A25" s="97"/>
      <c r="B25" s="639" t="s">
        <v>15</v>
      </c>
      <c r="C25" s="640"/>
      <c r="D25" s="40">
        <v>20</v>
      </c>
      <c r="E25" s="258"/>
      <c r="F25" s="258"/>
      <c r="G25" s="38"/>
      <c r="H25" s="602"/>
      <c r="I25" s="602"/>
      <c r="J25" s="602"/>
    </row>
    <row r="26" spans="1:65" ht="15.95" customHeight="1" x14ac:dyDescent="0.2">
      <c r="A26" s="97"/>
      <c r="B26" s="644" t="s">
        <v>16</v>
      </c>
      <c r="C26" s="645"/>
      <c r="D26" s="40">
        <v>10</v>
      </c>
      <c r="E26" s="38"/>
      <c r="F26" s="38"/>
      <c r="G26" s="38"/>
      <c r="H26" s="602"/>
      <c r="I26" s="602"/>
      <c r="J26" s="602"/>
    </row>
    <row r="27" spans="1:65" ht="15.95" customHeight="1" x14ac:dyDescent="0.2">
      <c r="A27" s="98" t="s">
        <v>17</v>
      </c>
      <c r="B27" s="99"/>
      <c r="C27" s="100"/>
      <c r="D27" s="40" t="s">
        <v>45</v>
      </c>
      <c r="E27" s="49"/>
      <c r="F27" s="49"/>
      <c r="G27" s="49"/>
      <c r="H27" s="613"/>
      <c r="I27" s="613"/>
      <c r="J27" s="613"/>
    </row>
    <row r="28" spans="1:65" ht="15.95" customHeight="1" x14ac:dyDescent="0.2">
      <c r="A28" s="97"/>
      <c r="B28" s="639" t="s">
        <v>14</v>
      </c>
      <c r="C28" s="640"/>
      <c r="D28" s="40">
        <v>10</v>
      </c>
      <c r="E28" s="38"/>
      <c r="F28" s="38"/>
      <c r="G28" s="38"/>
      <c r="H28" s="602"/>
      <c r="I28" s="602"/>
      <c r="J28" s="602"/>
    </row>
    <row r="29" spans="1:65" ht="15.95" customHeight="1" x14ac:dyDescent="0.2">
      <c r="A29" s="97"/>
      <c r="B29" s="639" t="s">
        <v>15</v>
      </c>
      <c r="C29" s="640"/>
      <c r="D29" s="40">
        <v>10</v>
      </c>
      <c r="E29" s="38"/>
      <c r="F29" s="38"/>
      <c r="G29" s="38"/>
      <c r="H29" s="602"/>
      <c r="I29" s="602"/>
      <c r="J29" s="602"/>
    </row>
    <row r="30" spans="1:65" s="262" customFormat="1" ht="15.95" customHeight="1" x14ac:dyDescent="0.2">
      <c r="A30" s="97"/>
      <c r="B30" s="644" t="s">
        <v>16</v>
      </c>
      <c r="C30" s="645"/>
      <c r="D30" s="40">
        <v>10</v>
      </c>
      <c r="E30" s="38"/>
      <c r="F30" s="38"/>
      <c r="G30" s="38"/>
      <c r="H30" s="602"/>
      <c r="I30" s="602"/>
      <c r="J30" s="602"/>
    </row>
    <row r="31" spans="1:65" s="262" customFormat="1" ht="15.95" customHeight="1" x14ac:dyDescent="0.2">
      <c r="A31" s="654" t="s">
        <v>57</v>
      </c>
      <c r="B31" s="642"/>
      <c r="C31" s="643"/>
      <c r="D31" s="37" t="s">
        <v>44</v>
      </c>
      <c r="E31" s="48"/>
      <c r="F31" s="48"/>
      <c r="G31" s="48"/>
      <c r="H31" s="613"/>
      <c r="I31" s="613"/>
      <c r="J31" s="613"/>
    </row>
    <row r="32" spans="1:65" s="262" customFormat="1" ht="15.95" customHeight="1" x14ac:dyDescent="0.2">
      <c r="A32" s="97"/>
      <c r="B32" s="644" t="s">
        <v>18</v>
      </c>
      <c r="C32" s="645"/>
      <c r="D32" s="40">
        <v>10</v>
      </c>
      <c r="E32" s="38"/>
      <c r="F32" s="38"/>
      <c r="G32" s="38"/>
      <c r="H32" s="602"/>
      <c r="I32" s="602"/>
      <c r="J32" s="602"/>
    </row>
    <row r="33" spans="1:10" s="262" customFormat="1" ht="15.95" customHeight="1" x14ac:dyDescent="0.2">
      <c r="A33" s="97"/>
      <c r="B33" s="644" t="s">
        <v>48</v>
      </c>
      <c r="C33" s="645"/>
      <c r="D33" s="40">
        <v>30</v>
      </c>
      <c r="E33" s="38"/>
      <c r="F33" s="38"/>
      <c r="G33" s="38"/>
      <c r="H33" s="602"/>
      <c r="I33" s="602"/>
      <c r="J33" s="602"/>
    </row>
    <row r="34" spans="1:10" s="262" customFormat="1" ht="15.95" customHeight="1" x14ac:dyDescent="0.2">
      <c r="A34" s="654" t="s">
        <v>19</v>
      </c>
      <c r="B34" s="642"/>
      <c r="C34" s="643"/>
      <c r="D34" s="37" t="s">
        <v>44</v>
      </c>
      <c r="E34" s="48"/>
      <c r="F34" s="48"/>
      <c r="G34" s="48"/>
      <c r="H34" s="613"/>
      <c r="I34" s="613"/>
      <c r="J34" s="613"/>
    </row>
    <row r="35" spans="1:10" s="262" customFormat="1" ht="15.95" customHeight="1" x14ac:dyDescent="0.2">
      <c r="A35" s="97"/>
      <c r="B35" s="639" t="s">
        <v>14</v>
      </c>
      <c r="C35" s="640"/>
      <c r="D35" s="37">
        <v>10</v>
      </c>
      <c r="E35" s="259"/>
      <c r="F35" s="259"/>
      <c r="G35" s="47"/>
      <c r="H35" s="602"/>
      <c r="I35" s="602"/>
      <c r="J35" s="602"/>
    </row>
    <row r="36" spans="1:10" s="262" customFormat="1" ht="15.95" customHeight="1" x14ac:dyDescent="0.2">
      <c r="A36" s="97"/>
      <c r="B36" s="639" t="s">
        <v>15</v>
      </c>
      <c r="C36" s="640"/>
      <c r="D36" s="37">
        <v>20</v>
      </c>
      <c r="E36" s="259"/>
      <c r="F36" s="259"/>
      <c r="G36" s="47"/>
      <c r="H36" s="602"/>
      <c r="I36" s="602"/>
      <c r="J36" s="602"/>
    </row>
    <row r="37" spans="1:10" s="262" customFormat="1" ht="15.95" customHeight="1" x14ac:dyDescent="0.2">
      <c r="A37" s="97"/>
      <c r="B37" s="639" t="s">
        <v>16</v>
      </c>
      <c r="C37" s="640"/>
      <c r="D37" s="40">
        <v>10</v>
      </c>
      <c r="E37" s="38"/>
      <c r="F37" s="38"/>
      <c r="G37" s="38"/>
      <c r="H37" s="602"/>
      <c r="I37" s="602"/>
      <c r="J37" s="602"/>
    </row>
    <row r="38" spans="1:10" s="262" customFormat="1" ht="15.95" customHeight="1" x14ac:dyDescent="0.2">
      <c r="A38" s="636" t="s">
        <v>59</v>
      </c>
      <c r="B38" s="637"/>
      <c r="C38" s="638"/>
      <c r="D38" s="40">
        <v>30</v>
      </c>
      <c r="E38" s="38" t="s">
        <v>158</v>
      </c>
      <c r="F38" s="38" t="s">
        <v>158</v>
      </c>
      <c r="G38" s="38" t="s">
        <v>158</v>
      </c>
      <c r="H38" s="602"/>
      <c r="I38" s="602"/>
      <c r="J38" s="602"/>
    </row>
    <row r="39" spans="1:10" s="262" customFormat="1" ht="14.1" customHeight="1" x14ac:dyDescent="0.2">
      <c r="A39" s="607" t="s">
        <v>39</v>
      </c>
      <c r="B39" s="608"/>
      <c r="C39" s="609"/>
      <c r="D39" s="10">
        <v>300</v>
      </c>
      <c r="E39" s="106">
        <f>SUM(E12:E38)</f>
        <v>0</v>
      </c>
      <c r="F39" s="106">
        <f>SUM(F12:F38)</f>
        <v>0</v>
      </c>
      <c r="G39" s="45">
        <f>SUM(G12:G38)</f>
        <v>0</v>
      </c>
      <c r="H39" s="633"/>
      <c r="I39" s="634"/>
      <c r="J39" s="635"/>
    </row>
    <row r="40" spans="1:10" s="262" customFormat="1" ht="15.75" x14ac:dyDescent="0.2">
      <c r="A40" s="572" t="s">
        <v>20</v>
      </c>
      <c r="B40" s="573"/>
      <c r="C40" s="573"/>
      <c r="D40" s="139"/>
      <c r="E40" s="139">
        <f>SUM(E12:E38)-SUM(G12:G38)</f>
        <v>0</v>
      </c>
      <c r="F40" s="139"/>
      <c r="G40" s="146"/>
      <c r="H40" s="574" t="str">
        <f>IF(E40&gt;=240,"Qualified","Not qualified")</f>
        <v>Not qualified</v>
      </c>
      <c r="I40" s="574"/>
      <c r="J40" s="575"/>
    </row>
    <row r="41" spans="1:10" s="262" customFormat="1" x14ac:dyDescent="0.2">
      <c r="A41" s="261"/>
      <c r="D41" s="22"/>
      <c r="E41" s="22"/>
      <c r="F41" s="22"/>
      <c r="H41" s="580"/>
      <c r="I41" s="580"/>
      <c r="J41" s="581"/>
    </row>
    <row r="42" spans="1:10" s="262" customFormat="1" ht="17.100000000000001" customHeight="1" x14ac:dyDescent="0.2">
      <c r="A42" s="23"/>
      <c r="B42" s="24"/>
      <c r="C42" s="24"/>
      <c r="D42" s="24"/>
      <c r="E42" s="22"/>
      <c r="F42" s="22"/>
      <c r="G42" s="24"/>
      <c r="H42" s="24"/>
      <c r="I42" s="24"/>
      <c r="J42" s="4"/>
    </row>
    <row r="43" spans="1:10" s="262" customFormat="1" x14ac:dyDescent="0.2">
      <c r="A43" s="576" t="str">
        <f>CONCATENATE("Judge: ",Info!$D$7)</f>
        <v xml:space="preserve">Judge: </v>
      </c>
      <c r="B43" s="461"/>
      <c r="C43" s="461"/>
      <c r="E43" s="22"/>
      <c r="F43" s="22"/>
      <c r="G43" s="262" t="str">
        <f>CONCATENATE("Decoys: ",Info!$D$8)</f>
        <v xml:space="preserve">Decoys: </v>
      </c>
      <c r="J43" s="4"/>
    </row>
    <row r="44" spans="1:10" s="262" customFormat="1" ht="6" customHeight="1" x14ac:dyDescent="0.2">
      <c r="A44" s="261"/>
      <c r="E44" s="22"/>
      <c r="F44" s="22"/>
      <c r="J44" s="4"/>
    </row>
    <row r="45" spans="1:10" s="262" customFormat="1" x14ac:dyDescent="0.2">
      <c r="A45" s="261" t="str">
        <f>CONCATENATE("Trial secretary: ",Info!$D$9)</f>
        <v xml:space="preserve">Trial secretary: </v>
      </c>
      <c r="E45" s="22"/>
      <c r="F45" s="22"/>
      <c r="J45" s="4"/>
    </row>
    <row r="46" spans="1:10" s="262" customFormat="1" ht="13.5" thickBot="1" x14ac:dyDescent="0.25">
      <c r="A46" s="577" t="s">
        <v>47</v>
      </c>
      <c r="B46" s="578"/>
      <c r="C46" s="578"/>
      <c r="D46" s="578"/>
      <c r="E46" s="578"/>
      <c r="F46" s="578"/>
      <c r="G46" s="578"/>
      <c r="H46" s="578"/>
      <c r="I46" s="578"/>
      <c r="J46" s="579"/>
    </row>
    <row r="47" spans="1:10" s="262" customFormat="1" x14ac:dyDescent="0.2">
      <c r="E47" s="22"/>
      <c r="F47" s="22"/>
    </row>
    <row r="48" spans="1:10"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row r="123" spans="5:6" s="262" customFormat="1" x14ac:dyDescent="0.2">
      <c r="E123" s="22"/>
      <c r="F123" s="22"/>
    </row>
    <row r="124" spans="5:6" s="262" customFormat="1" x14ac:dyDescent="0.2">
      <c r="E124" s="22"/>
      <c r="F124" s="22"/>
    </row>
    <row r="125" spans="5:6" s="262" customFormat="1" x14ac:dyDescent="0.2">
      <c r="E125" s="22"/>
      <c r="F125" s="22"/>
    </row>
    <row r="126" spans="5:6" s="262" customFormat="1" x14ac:dyDescent="0.2">
      <c r="E126" s="22"/>
      <c r="F126" s="22"/>
    </row>
    <row r="127" spans="5:6" s="262" customFormat="1" x14ac:dyDescent="0.2">
      <c r="E127" s="22"/>
      <c r="F127" s="22"/>
    </row>
    <row r="128" spans="5:6" s="262" customFormat="1" x14ac:dyDescent="0.2">
      <c r="E128" s="22"/>
      <c r="F128" s="22"/>
    </row>
    <row r="129" spans="5:6" s="262" customFormat="1" x14ac:dyDescent="0.2">
      <c r="E129" s="22"/>
      <c r="F129" s="22"/>
    </row>
    <row r="130" spans="5:6" s="262" customFormat="1" x14ac:dyDescent="0.2">
      <c r="E130" s="22"/>
      <c r="F130" s="22"/>
    </row>
    <row r="131" spans="5:6" s="262" customFormat="1" x14ac:dyDescent="0.2">
      <c r="E131" s="22"/>
      <c r="F131" s="22"/>
    </row>
    <row r="132" spans="5:6" s="262" customFormat="1" x14ac:dyDescent="0.2">
      <c r="E132" s="22"/>
      <c r="F132" s="22"/>
    </row>
    <row r="133" spans="5:6" s="262" customFormat="1" x14ac:dyDescent="0.2">
      <c r="E133" s="22"/>
      <c r="F133" s="22"/>
    </row>
    <row r="134" spans="5:6" s="262" customFormat="1" x14ac:dyDescent="0.2">
      <c r="E134" s="22"/>
      <c r="F134" s="22"/>
    </row>
    <row r="135" spans="5:6" s="262" customFormat="1" x14ac:dyDescent="0.2">
      <c r="E135" s="22"/>
      <c r="F135" s="22"/>
    </row>
    <row r="136" spans="5:6" s="262" customFormat="1" x14ac:dyDescent="0.2">
      <c r="E136" s="22"/>
      <c r="F136" s="22"/>
    </row>
    <row r="137" spans="5:6" s="262" customFormat="1" x14ac:dyDescent="0.2">
      <c r="E137" s="22"/>
      <c r="F137" s="22"/>
    </row>
  </sheetData>
  <sheetProtection algorithmName="SHA-512" hashValue="uMtfgOQZul81btO6LidcsBobft8u32DM6VstxBAwA8Rd2OHQVoJdGYTG8V7j/4KRszSbVPx8BoNBAlnnuqqR2A==" saltValue="916xTxLq18cXeuP/eVCMCQ==" spinCount="100000" sheet="1" objects="1" scenarios="1" selectLockedCells="1"/>
  <mergeCells count="70">
    <mergeCell ref="A46:J46"/>
    <mergeCell ref="A39:C39"/>
    <mergeCell ref="H39:J39"/>
    <mergeCell ref="A40:C40"/>
    <mergeCell ref="H40:J40"/>
    <mergeCell ref="H41:J41"/>
    <mergeCell ref="A43:C43"/>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J22"/>
    <mergeCell ref="H23:J23"/>
    <mergeCell ref="B24:C24"/>
    <mergeCell ref="H24:J24"/>
    <mergeCell ref="B25:C25"/>
    <mergeCell ref="H25:J25"/>
    <mergeCell ref="B26:C26"/>
    <mergeCell ref="H26:J26"/>
    <mergeCell ref="H27:J27"/>
    <mergeCell ref="B28:C28"/>
    <mergeCell ref="H28:J28"/>
    <mergeCell ref="A19:C19"/>
    <mergeCell ref="H19:J19"/>
    <mergeCell ref="A20:C20"/>
    <mergeCell ref="D20:D21"/>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I5:I9 C5:E10">
    <cfRule type="containsBlanks" dxfId="79" priority="5">
      <formula>LEN(TRIM(C5))=0</formula>
    </cfRule>
  </conditionalFormatting>
  <conditionalFormatting sqref="C10:D10">
    <cfRule type="cellIs" dxfId="78" priority="3" operator="equal">
      <formula>"Female"</formula>
    </cfRule>
    <cfRule type="cellIs" dxfId="77" priority="4" operator="equal">
      <formula>"Male"</formula>
    </cfRule>
  </conditionalFormatting>
  <conditionalFormatting sqref="I9">
    <cfRule type="cellIs" dxfId="76" priority="1" operator="equal">
      <formula>"Whistle"</formula>
    </cfRule>
    <cfRule type="cellIs" dxfId="75" priority="2" operator="equal">
      <formula>"Voice"</formula>
    </cfRule>
  </conditionalFormatting>
  <conditionalFormatting sqref="E20:F21">
    <cfRule type="containsBlanks" dxfId="74" priority="6">
      <formula>LEN(TRIM(E20))=0</formula>
    </cfRule>
  </conditionalFormatting>
  <dataValidations disablePrompts="1" count="4">
    <dataValidation type="list" allowBlank="1" showInputMessage="1" showErrorMessage="1" sqref="D20:D21">
      <formula1>"10,12,13,14,15"</formula1>
    </dataValidation>
    <dataValidation type="list" allowBlank="1" showInputMessage="1" showErrorMessage="1" sqref="D19">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BM137"/>
  <sheetViews>
    <sheetView view="pageLayout" topLeftCell="A26" zoomScale="150" zoomScalePageLayoutView="150" workbookViewId="0">
      <selection activeCell="F30" sqref="F30"/>
    </sheetView>
  </sheetViews>
  <sheetFormatPr defaultColWidth="9.140625" defaultRowHeight="12.75" x14ac:dyDescent="0.2"/>
  <cols>
    <col min="1" max="1" width="2.42578125" style="1" customWidth="1"/>
    <col min="2" max="2" width="9.140625" style="1" customWidth="1"/>
    <col min="3" max="3" width="14" style="1" customWidth="1"/>
    <col min="4" max="4" width="7.28515625" style="1" customWidth="1"/>
    <col min="5" max="5" width="8.7109375" style="14" customWidth="1"/>
    <col min="6" max="6" width="8.85546875" style="14" customWidth="1"/>
    <col min="7" max="7" width="8.140625" style="1" customWidth="1"/>
    <col min="8" max="8" width="5.140625" style="1" customWidth="1"/>
    <col min="9" max="9" width="20"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29</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H4" s="262"/>
      <c r="I4" s="262"/>
      <c r="J4" s="4"/>
    </row>
    <row r="5" spans="1:65" x14ac:dyDescent="0.2">
      <c r="A5" s="261" t="s">
        <v>21</v>
      </c>
      <c r="B5" s="262"/>
      <c r="C5" s="418"/>
      <c r="D5" s="418"/>
      <c r="E5" s="418"/>
      <c r="F5" s="122"/>
      <c r="G5" s="262" t="s">
        <v>24</v>
      </c>
      <c r="H5" s="262"/>
      <c r="I5" s="265"/>
      <c r="J5" s="4"/>
    </row>
    <row r="6" spans="1:65" x14ac:dyDescent="0.2">
      <c r="A6" s="261" t="s">
        <v>22</v>
      </c>
      <c r="B6" s="262"/>
      <c r="C6" s="418"/>
      <c r="D6" s="418"/>
      <c r="E6" s="418"/>
      <c r="F6" s="122"/>
      <c r="G6" s="262" t="s">
        <v>25</v>
      </c>
      <c r="H6" s="262"/>
      <c r="I6" s="265"/>
      <c r="J6" s="4"/>
    </row>
    <row r="7" spans="1:65" x14ac:dyDescent="0.2">
      <c r="A7" s="261" t="s">
        <v>31</v>
      </c>
      <c r="B7" s="262"/>
      <c r="C7" s="418"/>
      <c r="D7" s="418"/>
      <c r="E7" s="418"/>
      <c r="F7" s="122"/>
      <c r="G7" s="262" t="s">
        <v>34</v>
      </c>
      <c r="H7" s="262"/>
      <c r="I7" s="265"/>
      <c r="J7" s="4"/>
    </row>
    <row r="8" spans="1:65" x14ac:dyDescent="0.2">
      <c r="A8" s="261" t="s">
        <v>32</v>
      </c>
      <c r="B8" s="262"/>
      <c r="C8" s="419"/>
      <c r="D8" s="419"/>
      <c r="E8" s="419"/>
      <c r="F8" s="122"/>
      <c r="G8" s="262" t="s">
        <v>23</v>
      </c>
      <c r="H8" s="262"/>
      <c r="I8" s="265"/>
      <c r="J8" s="4"/>
    </row>
    <row r="9" spans="1:65" x14ac:dyDescent="0.2">
      <c r="A9" s="261" t="s">
        <v>33</v>
      </c>
      <c r="B9" s="262"/>
      <c r="C9" s="420"/>
      <c r="D9" s="420"/>
      <c r="E9" s="420"/>
      <c r="F9" s="122"/>
      <c r="G9" s="262" t="s">
        <v>16</v>
      </c>
      <c r="H9" s="262"/>
      <c r="I9" s="266"/>
      <c r="J9" s="4"/>
    </row>
    <row r="10" spans="1:65" ht="18" customHeight="1" x14ac:dyDescent="0.2">
      <c r="A10" s="261" t="s">
        <v>42</v>
      </c>
      <c r="B10" s="262"/>
      <c r="C10" s="421"/>
      <c r="D10" s="421"/>
      <c r="E10" s="421"/>
      <c r="F10" s="130"/>
      <c r="G10" s="262"/>
      <c r="H10" s="262"/>
      <c r="I10" s="262"/>
      <c r="J10" s="4"/>
    </row>
    <row r="11" spans="1:65" s="8" customFormat="1" ht="21.95" customHeight="1" x14ac:dyDescent="0.2">
      <c r="A11" s="627" t="s">
        <v>26</v>
      </c>
      <c r="B11" s="628"/>
      <c r="C11" s="628"/>
      <c r="D11" s="141" t="s">
        <v>0</v>
      </c>
      <c r="E11" s="143" t="s">
        <v>63</v>
      </c>
      <c r="F11" s="143" t="s">
        <v>62</v>
      </c>
      <c r="G11" s="141" t="s">
        <v>27</v>
      </c>
      <c r="H11" s="274" t="s">
        <v>2</v>
      </c>
      <c r="I11" s="274"/>
      <c r="J11" s="145"/>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row>
    <row r="12" spans="1:65" ht="15.95" customHeight="1" x14ac:dyDescent="0.2">
      <c r="A12" s="625" t="s">
        <v>9</v>
      </c>
      <c r="B12" s="626"/>
      <c r="C12" s="626"/>
      <c r="D12" s="37">
        <v>6</v>
      </c>
      <c r="E12" s="38"/>
      <c r="F12" s="38"/>
      <c r="G12" s="38"/>
      <c r="H12" s="602"/>
      <c r="I12" s="602"/>
      <c r="J12" s="602"/>
    </row>
    <row r="13" spans="1:65" ht="15.95" customHeight="1" x14ac:dyDescent="0.2">
      <c r="A13" s="599" t="s">
        <v>55</v>
      </c>
      <c r="B13" s="433"/>
      <c r="C13" s="433"/>
      <c r="D13" s="37">
        <v>10</v>
      </c>
      <c r="E13" s="38"/>
      <c r="F13" s="38"/>
      <c r="G13" s="38"/>
      <c r="H13" s="602"/>
      <c r="I13" s="602"/>
      <c r="J13" s="602"/>
    </row>
    <row r="14" spans="1:65" ht="15.95" customHeight="1" x14ac:dyDescent="0.2">
      <c r="A14" s="625" t="s">
        <v>56</v>
      </c>
      <c r="B14" s="626"/>
      <c r="C14" s="626"/>
      <c r="D14" s="37">
        <v>10</v>
      </c>
      <c r="E14" s="38"/>
      <c r="F14" s="38"/>
      <c r="G14" s="38"/>
      <c r="H14" s="602"/>
      <c r="I14" s="602"/>
      <c r="J14" s="602"/>
    </row>
    <row r="15" spans="1:65" ht="15.95" customHeight="1" x14ac:dyDescent="0.2">
      <c r="A15" s="625" t="s">
        <v>10</v>
      </c>
      <c r="B15" s="626"/>
      <c r="C15" s="626"/>
      <c r="D15" s="37">
        <v>12</v>
      </c>
      <c r="E15" s="38"/>
      <c r="F15" s="38"/>
      <c r="G15" s="38"/>
      <c r="H15" s="602"/>
      <c r="I15" s="602"/>
      <c r="J15" s="602"/>
    </row>
    <row r="16" spans="1:65" ht="15.95" customHeight="1" x14ac:dyDescent="0.2">
      <c r="A16" s="625" t="s">
        <v>11</v>
      </c>
      <c r="B16" s="626"/>
      <c r="C16" s="626"/>
      <c r="D16" s="37">
        <v>12</v>
      </c>
      <c r="E16" s="38"/>
      <c r="F16" s="38"/>
      <c r="G16" s="38"/>
      <c r="H16" s="602"/>
      <c r="I16" s="602"/>
      <c r="J16" s="602"/>
    </row>
    <row r="17" spans="1:65" ht="15.95" customHeight="1" x14ac:dyDescent="0.2">
      <c r="A17" s="625" t="s">
        <v>12</v>
      </c>
      <c r="B17" s="626"/>
      <c r="C17" s="626"/>
      <c r="D17" s="37">
        <v>20</v>
      </c>
      <c r="E17" s="38"/>
      <c r="F17" s="38"/>
      <c r="G17" s="38"/>
      <c r="H17" s="602"/>
      <c r="I17" s="602"/>
      <c r="J17" s="602"/>
    </row>
    <row r="18" spans="1:65" ht="15.95" customHeight="1" x14ac:dyDescent="0.2">
      <c r="A18" s="653" t="s">
        <v>58</v>
      </c>
      <c r="B18" s="648"/>
      <c r="C18" s="648"/>
      <c r="D18" s="26">
        <v>15</v>
      </c>
      <c r="E18" s="38"/>
      <c r="F18" s="38"/>
      <c r="G18" s="38"/>
      <c r="H18" s="602"/>
      <c r="I18" s="602"/>
      <c r="J18" s="602"/>
    </row>
    <row r="19" spans="1:65" ht="21.95" customHeight="1" x14ac:dyDescent="0.2">
      <c r="A19" s="437" t="s">
        <v>156</v>
      </c>
      <c r="B19" s="438"/>
      <c r="C19" s="439"/>
      <c r="D19" s="275">
        <v>20</v>
      </c>
      <c r="E19" s="38"/>
      <c r="F19" s="38"/>
      <c r="G19" s="38"/>
      <c r="H19" s="602"/>
      <c r="I19" s="602"/>
      <c r="J19" s="602"/>
    </row>
    <row r="20" spans="1:65" ht="21.95" customHeight="1" x14ac:dyDescent="0.2">
      <c r="A20" s="582" t="s">
        <v>71</v>
      </c>
      <c r="B20" s="583"/>
      <c r="C20" s="584"/>
      <c r="D20" s="629">
        <v>15</v>
      </c>
      <c r="E20" s="38"/>
      <c r="F20" s="38"/>
      <c r="G20" s="38"/>
      <c r="H20" s="602"/>
      <c r="I20" s="602"/>
      <c r="J20" s="602"/>
    </row>
    <row r="21" spans="1:65" ht="18" customHeight="1" x14ac:dyDescent="0.2">
      <c r="A21" s="617" t="s">
        <v>72</v>
      </c>
      <c r="B21" s="618"/>
      <c r="C21" s="618"/>
      <c r="D21" s="630"/>
      <c r="E21" s="38"/>
      <c r="F21" s="38"/>
      <c r="G21" s="38"/>
      <c r="H21" s="602"/>
      <c r="I21" s="602"/>
      <c r="J21" s="602"/>
    </row>
    <row r="22" spans="1:65" s="11" customFormat="1" ht="11.1" customHeight="1" x14ac:dyDescent="0.25">
      <c r="A22" s="622" t="s">
        <v>64</v>
      </c>
      <c r="B22" s="623"/>
      <c r="C22" s="623"/>
      <c r="D22" s="623"/>
      <c r="E22" s="623"/>
      <c r="F22" s="623"/>
      <c r="G22" s="623"/>
      <c r="H22" s="623"/>
      <c r="I22" s="623"/>
      <c r="J22" s="632"/>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row>
    <row r="23" spans="1:65" ht="15.95" customHeight="1" x14ac:dyDescent="0.2">
      <c r="A23" s="95" t="s">
        <v>77</v>
      </c>
      <c r="B23" s="96"/>
      <c r="C23" s="96"/>
      <c r="D23" s="93" t="s">
        <v>44</v>
      </c>
      <c r="E23" s="49"/>
      <c r="F23" s="49"/>
      <c r="G23" s="49"/>
      <c r="H23" s="646"/>
      <c r="I23" s="646"/>
      <c r="J23" s="646"/>
    </row>
    <row r="24" spans="1:65" ht="15.95" customHeight="1" x14ac:dyDescent="0.2">
      <c r="A24" s="97"/>
      <c r="B24" s="639" t="s">
        <v>14</v>
      </c>
      <c r="C24" s="640"/>
      <c r="D24" s="40">
        <v>10</v>
      </c>
      <c r="E24" s="258"/>
      <c r="F24" s="258"/>
      <c r="G24" s="38"/>
      <c r="H24" s="602"/>
      <c r="I24" s="602"/>
      <c r="J24" s="602"/>
    </row>
    <row r="25" spans="1:65" ht="15.95" customHeight="1" x14ac:dyDescent="0.2">
      <c r="A25" s="97"/>
      <c r="B25" s="639" t="s">
        <v>15</v>
      </c>
      <c r="C25" s="640"/>
      <c r="D25" s="40">
        <v>20</v>
      </c>
      <c r="E25" s="258"/>
      <c r="F25" s="258"/>
      <c r="G25" s="38"/>
      <c r="H25" s="602"/>
      <c r="I25" s="602"/>
      <c r="J25" s="602"/>
    </row>
    <row r="26" spans="1:65" ht="15.95" customHeight="1" x14ac:dyDescent="0.2">
      <c r="A26" s="97"/>
      <c r="B26" s="644" t="s">
        <v>16</v>
      </c>
      <c r="C26" s="645"/>
      <c r="D26" s="40">
        <v>10</v>
      </c>
      <c r="E26" s="38"/>
      <c r="F26" s="38"/>
      <c r="G26" s="38"/>
      <c r="H26" s="602"/>
      <c r="I26" s="602"/>
      <c r="J26" s="602"/>
    </row>
    <row r="27" spans="1:65" ht="15.95" customHeight="1" x14ac:dyDescent="0.2">
      <c r="A27" s="98" t="s">
        <v>17</v>
      </c>
      <c r="B27" s="99"/>
      <c r="C27" s="100"/>
      <c r="D27" s="40" t="s">
        <v>45</v>
      </c>
      <c r="E27" s="49"/>
      <c r="F27" s="49"/>
      <c r="G27" s="49"/>
      <c r="H27" s="613"/>
      <c r="I27" s="613"/>
      <c r="J27" s="613"/>
    </row>
    <row r="28" spans="1:65" ht="15.95" customHeight="1" x14ac:dyDescent="0.2">
      <c r="A28" s="97"/>
      <c r="B28" s="639" t="s">
        <v>14</v>
      </c>
      <c r="C28" s="640"/>
      <c r="D28" s="40">
        <v>10</v>
      </c>
      <c r="E28" s="38"/>
      <c r="F28" s="38"/>
      <c r="G28" s="38"/>
      <c r="H28" s="602"/>
      <c r="I28" s="602"/>
      <c r="J28" s="602"/>
    </row>
    <row r="29" spans="1:65" ht="15.95" customHeight="1" x14ac:dyDescent="0.2">
      <c r="A29" s="97"/>
      <c r="B29" s="639" t="s">
        <v>15</v>
      </c>
      <c r="C29" s="640"/>
      <c r="D29" s="40">
        <v>10</v>
      </c>
      <c r="E29" s="38"/>
      <c r="F29" s="38"/>
      <c r="G29" s="38"/>
      <c r="H29" s="602"/>
      <c r="I29" s="602"/>
      <c r="J29" s="602"/>
    </row>
    <row r="30" spans="1:65" s="262" customFormat="1" ht="15.95" customHeight="1" x14ac:dyDescent="0.2">
      <c r="A30" s="97"/>
      <c r="B30" s="644" t="s">
        <v>16</v>
      </c>
      <c r="C30" s="645"/>
      <c r="D30" s="40">
        <v>10</v>
      </c>
      <c r="E30" s="38"/>
      <c r="F30" s="38"/>
      <c r="G30" s="38"/>
      <c r="H30" s="602"/>
      <c r="I30" s="602"/>
      <c r="J30" s="602"/>
    </row>
    <row r="31" spans="1:65" s="262" customFormat="1" ht="15.95" customHeight="1" x14ac:dyDescent="0.2">
      <c r="A31" s="654" t="s">
        <v>57</v>
      </c>
      <c r="B31" s="642"/>
      <c r="C31" s="643"/>
      <c r="D31" s="37" t="s">
        <v>44</v>
      </c>
      <c r="E31" s="48"/>
      <c r="F31" s="48"/>
      <c r="G31" s="48"/>
      <c r="H31" s="613"/>
      <c r="I31" s="613"/>
      <c r="J31" s="613"/>
    </row>
    <row r="32" spans="1:65" s="262" customFormat="1" ht="15.95" customHeight="1" x14ac:dyDescent="0.2">
      <c r="A32" s="97"/>
      <c r="B32" s="644" t="s">
        <v>18</v>
      </c>
      <c r="C32" s="645"/>
      <c r="D32" s="40">
        <v>10</v>
      </c>
      <c r="E32" s="38"/>
      <c r="F32" s="38"/>
      <c r="G32" s="38"/>
      <c r="H32" s="602"/>
      <c r="I32" s="602"/>
      <c r="J32" s="602"/>
    </row>
    <row r="33" spans="1:10" s="262" customFormat="1" ht="15.95" customHeight="1" x14ac:dyDescent="0.2">
      <c r="A33" s="97"/>
      <c r="B33" s="644" t="s">
        <v>48</v>
      </c>
      <c r="C33" s="645"/>
      <c r="D33" s="40">
        <v>30</v>
      </c>
      <c r="E33" s="38"/>
      <c r="F33" s="38"/>
      <c r="G33" s="38"/>
      <c r="H33" s="602"/>
      <c r="I33" s="602"/>
      <c r="J33" s="602"/>
    </row>
    <row r="34" spans="1:10" s="262" customFormat="1" ht="15.95" customHeight="1" x14ac:dyDescent="0.2">
      <c r="A34" s="654" t="s">
        <v>19</v>
      </c>
      <c r="B34" s="642"/>
      <c r="C34" s="643"/>
      <c r="D34" s="37" t="s">
        <v>44</v>
      </c>
      <c r="E34" s="48"/>
      <c r="F34" s="48"/>
      <c r="G34" s="48"/>
      <c r="H34" s="613"/>
      <c r="I34" s="613"/>
      <c r="J34" s="613"/>
    </row>
    <row r="35" spans="1:10" s="262" customFormat="1" ht="15.95" customHeight="1" x14ac:dyDescent="0.2">
      <c r="A35" s="97"/>
      <c r="B35" s="639" t="s">
        <v>14</v>
      </c>
      <c r="C35" s="640"/>
      <c r="D35" s="37">
        <v>10</v>
      </c>
      <c r="E35" s="259"/>
      <c r="F35" s="259"/>
      <c r="G35" s="47"/>
      <c r="H35" s="602"/>
      <c r="I35" s="602"/>
      <c r="J35" s="602"/>
    </row>
    <row r="36" spans="1:10" s="262" customFormat="1" ht="15.95" customHeight="1" x14ac:dyDescent="0.2">
      <c r="A36" s="97"/>
      <c r="B36" s="639" t="s">
        <v>15</v>
      </c>
      <c r="C36" s="640"/>
      <c r="D36" s="37">
        <v>20</v>
      </c>
      <c r="E36" s="259"/>
      <c r="F36" s="259"/>
      <c r="G36" s="47"/>
      <c r="H36" s="602"/>
      <c r="I36" s="602"/>
      <c r="J36" s="602"/>
    </row>
    <row r="37" spans="1:10" s="262" customFormat="1" ht="15.95" customHeight="1" x14ac:dyDescent="0.2">
      <c r="A37" s="97"/>
      <c r="B37" s="639" t="s">
        <v>16</v>
      </c>
      <c r="C37" s="640"/>
      <c r="D37" s="40">
        <v>10</v>
      </c>
      <c r="E37" s="38"/>
      <c r="F37" s="38"/>
      <c r="G37" s="38"/>
      <c r="H37" s="602"/>
      <c r="I37" s="602"/>
      <c r="J37" s="602"/>
    </row>
    <row r="38" spans="1:10" s="262" customFormat="1" ht="15.95" customHeight="1" x14ac:dyDescent="0.2">
      <c r="A38" s="636" t="s">
        <v>59</v>
      </c>
      <c r="B38" s="637"/>
      <c r="C38" s="638"/>
      <c r="D38" s="40">
        <v>30</v>
      </c>
      <c r="E38" s="38" t="s">
        <v>158</v>
      </c>
      <c r="F38" s="38" t="s">
        <v>158</v>
      </c>
      <c r="G38" s="38" t="s">
        <v>158</v>
      </c>
      <c r="H38" s="602"/>
      <c r="I38" s="602"/>
      <c r="J38" s="602"/>
    </row>
    <row r="39" spans="1:10" s="262" customFormat="1" ht="14.1" customHeight="1" x14ac:dyDescent="0.2">
      <c r="A39" s="607" t="s">
        <v>39</v>
      </c>
      <c r="B39" s="608"/>
      <c r="C39" s="609"/>
      <c r="D39" s="10">
        <v>300</v>
      </c>
      <c r="E39" s="106">
        <f>SUM(E12:E38)</f>
        <v>0</v>
      </c>
      <c r="F39" s="106">
        <f>SUM(F12:F38)</f>
        <v>0</v>
      </c>
      <c r="G39" s="45">
        <f>SUM(G12:G38)</f>
        <v>0</v>
      </c>
      <c r="H39" s="633"/>
      <c r="I39" s="634"/>
      <c r="J39" s="635"/>
    </row>
    <row r="40" spans="1:10" s="262" customFormat="1" ht="15.75" x14ac:dyDescent="0.2">
      <c r="A40" s="572" t="s">
        <v>20</v>
      </c>
      <c r="B40" s="573"/>
      <c r="C40" s="573"/>
      <c r="D40" s="139"/>
      <c r="E40" s="139">
        <f>SUM(E12:E38)-SUM(G12:G38)</f>
        <v>0</v>
      </c>
      <c r="F40" s="139"/>
      <c r="G40" s="146"/>
      <c r="H40" s="574" t="str">
        <f>IF(E40&gt;=240,"Qualified","Not qualified")</f>
        <v>Not qualified</v>
      </c>
      <c r="I40" s="574"/>
      <c r="J40" s="575"/>
    </row>
    <row r="41" spans="1:10" s="262" customFormat="1" x14ac:dyDescent="0.2">
      <c r="A41" s="261"/>
      <c r="D41" s="22"/>
      <c r="E41" s="22"/>
      <c r="F41" s="22"/>
      <c r="H41" s="580"/>
      <c r="I41" s="580"/>
      <c r="J41" s="581"/>
    </row>
    <row r="42" spans="1:10" s="262" customFormat="1" ht="17.100000000000001" customHeight="1" x14ac:dyDescent="0.2">
      <c r="A42" s="23"/>
      <c r="B42" s="24"/>
      <c r="C42" s="24"/>
      <c r="D42" s="24"/>
      <c r="E42" s="22"/>
      <c r="F42" s="22"/>
      <c r="G42" s="24"/>
      <c r="H42" s="24"/>
      <c r="I42" s="24"/>
      <c r="J42" s="4"/>
    </row>
    <row r="43" spans="1:10" s="262" customFormat="1" x14ac:dyDescent="0.2">
      <c r="A43" s="576" t="str">
        <f>CONCATENATE("Judge: ",Info!$D$7)</f>
        <v xml:space="preserve">Judge: </v>
      </c>
      <c r="B43" s="461"/>
      <c r="C43" s="461"/>
      <c r="E43" s="22"/>
      <c r="F43" s="22"/>
      <c r="G43" s="262" t="str">
        <f>CONCATENATE("Decoys: ",Info!$D$8)</f>
        <v xml:space="preserve">Decoys: </v>
      </c>
      <c r="J43" s="4"/>
    </row>
    <row r="44" spans="1:10" s="262" customFormat="1" ht="6" customHeight="1" x14ac:dyDescent="0.2">
      <c r="A44" s="261"/>
      <c r="E44" s="22"/>
      <c r="F44" s="22"/>
      <c r="J44" s="4"/>
    </row>
    <row r="45" spans="1:10" s="262" customFormat="1" x14ac:dyDescent="0.2">
      <c r="A45" s="261" t="str">
        <f>CONCATENATE("Trial secretary: ",Info!$D$9)</f>
        <v xml:space="preserve">Trial secretary: </v>
      </c>
      <c r="E45" s="22"/>
      <c r="F45" s="22"/>
      <c r="J45" s="4"/>
    </row>
    <row r="46" spans="1:10" s="262" customFormat="1" ht="13.5" thickBot="1" x14ac:dyDescent="0.25">
      <c r="A46" s="577" t="s">
        <v>47</v>
      </c>
      <c r="B46" s="578"/>
      <c r="C46" s="578"/>
      <c r="D46" s="578"/>
      <c r="E46" s="578"/>
      <c r="F46" s="578"/>
      <c r="G46" s="578"/>
      <c r="H46" s="578"/>
      <c r="I46" s="578"/>
      <c r="J46" s="579"/>
    </row>
    <row r="47" spans="1:10" s="262" customFormat="1" x14ac:dyDescent="0.2">
      <c r="E47" s="22"/>
      <c r="F47" s="22"/>
    </row>
    <row r="48" spans="1:10"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row r="123" spans="5:6" s="262" customFormat="1" x14ac:dyDescent="0.2">
      <c r="E123" s="22"/>
      <c r="F123" s="22"/>
    </row>
    <row r="124" spans="5:6" s="262" customFormat="1" x14ac:dyDescent="0.2">
      <c r="E124" s="22"/>
      <c r="F124" s="22"/>
    </row>
    <row r="125" spans="5:6" s="262" customFormat="1" x14ac:dyDescent="0.2">
      <c r="E125" s="22"/>
      <c r="F125" s="22"/>
    </row>
    <row r="126" spans="5:6" s="262" customFormat="1" x14ac:dyDescent="0.2">
      <c r="E126" s="22"/>
      <c r="F126" s="22"/>
    </row>
    <row r="127" spans="5:6" s="262" customFormat="1" x14ac:dyDescent="0.2">
      <c r="E127" s="22"/>
      <c r="F127" s="22"/>
    </row>
    <row r="128" spans="5:6" s="262" customFormat="1" x14ac:dyDescent="0.2">
      <c r="E128" s="22"/>
      <c r="F128" s="22"/>
    </row>
    <row r="129" spans="5:6" s="262" customFormat="1" x14ac:dyDescent="0.2">
      <c r="E129" s="22"/>
      <c r="F129" s="22"/>
    </row>
    <row r="130" spans="5:6" s="262" customFormat="1" x14ac:dyDescent="0.2">
      <c r="E130" s="22"/>
      <c r="F130" s="22"/>
    </row>
    <row r="131" spans="5:6" s="262" customFormat="1" x14ac:dyDescent="0.2">
      <c r="E131" s="22"/>
      <c r="F131" s="22"/>
    </row>
    <row r="132" spans="5:6" s="262" customFormat="1" x14ac:dyDescent="0.2">
      <c r="E132" s="22"/>
      <c r="F132" s="22"/>
    </row>
    <row r="133" spans="5:6" s="262" customFormat="1" x14ac:dyDescent="0.2">
      <c r="E133" s="22"/>
      <c r="F133" s="22"/>
    </row>
    <row r="134" spans="5:6" s="262" customFormat="1" x14ac:dyDescent="0.2">
      <c r="E134" s="22"/>
      <c r="F134" s="22"/>
    </row>
    <row r="135" spans="5:6" s="262" customFormat="1" x14ac:dyDescent="0.2">
      <c r="E135" s="22"/>
      <c r="F135" s="22"/>
    </row>
    <row r="136" spans="5:6" s="262" customFormat="1" x14ac:dyDescent="0.2">
      <c r="E136" s="22"/>
      <c r="F136" s="22"/>
    </row>
    <row r="137" spans="5:6" s="262" customFormat="1" x14ac:dyDescent="0.2">
      <c r="E137" s="22"/>
      <c r="F137" s="22"/>
    </row>
  </sheetData>
  <sheetProtection algorithmName="SHA-512" hashValue="4CvEzgJn1FCDTW1reGsCfamoY903wQUKhgukqtg9qqPL1mp3tXXQGdPzhtNaGM9dTknisS9VyOmcIgNc/RFY8A==" saltValue="LPdX2lijzap4Up2FVDoskg==" spinCount="100000" sheet="1" objects="1" scenarios="1" selectLockedCells="1"/>
  <mergeCells count="70">
    <mergeCell ref="A46:J46"/>
    <mergeCell ref="A39:C39"/>
    <mergeCell ref="H39:J39"/>
    <mergeCell ref="A40:C40"/>
    <mergeCell ref="H40:J40"/>
    <mergeCell ref="H41:J41"/>
    <mergeCell ref="A43:C43"/>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J22"/>
    <mergeCell ref="H23:J23"/>
    <mergeCell ref="B24:C24"/>
    <mergeCell ref="H24:J24"/>
    <mergeCell ref="B25:C25"/>
    <mergeCell ref="H25:J25"/>
    <mergeCell ref="B26:C26"/>
    <mergeCell ref="H26:J26"/>
    <mergeCell ref="H27:J27"/>
    <mergeCell ref="B28:C28"/>
    <mergeCell ref="H28:J28"/>
    <mergeCell ref="A19:C19"/>
    <mergeCell ref="H19:J19"/>
    <mergeCell ref="A20:C20"/>
    <mergeCell ref="D20:D21"/>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I5:I9 C5:E10">
    <cfRule type="containsBlanks" dxfId="73" priority="5">
      <formula>LEN(TRIM(C5))=0</formula>
    </cfRule>
  </conditionalFormatting>
  <conditionalFormatting sqref="C10:D10">
    <cfRule type="cellIs" dxfId="72" priority="3" operator="equal">
      <formula>"Female"</formula>
    </cfRule>
    <cfRule type="cellIs" dxfId="71" priority="4" operator="equal">
      <formula>"Male"</formula>
    </cfRule>
  </conditionalFormatting>
  <conditionalFormatting sqref="I9">
    <cfRule type="cellIs" dxfId="70" priority="1" operator="equal">
      <formula>"Whistle"</formula>
    </cfRule>
    <cfRule type="cellIs" dxfId="69" priority="2" operator="equal">
      <formula>"Voice"</formula>
    </cfRule>
  </conditionalFormatting>
  <conditionalFormatting sqref="E20:F21">
    <cfRule type="containsBlanks" dxfId="68" priority="6">
      <formula>LEN(TRIM(E20))=0</formula>
    </cfRule>
  </conditionalFormatting>
  <dataValidations disablePrompts="1" count="4">
    <dataValidation type="list" allowBlank="1" showInputMessage="1" showErrorMessage="1" sqref="D20:D21">
      <formula1>"10,12,13,14,15"</formula1>
    </dataValidation>
    <dataValidation type="list" allowBlank="1" showInputMessage="1" showErrorMessage="1" sqref="D19">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BM137"/>
  <sheetViews>
    <sheetView view="pageLayout" topLeftCell="A24" zoomScale="150" zoomScalePageLayoutView="150" workbookViewId="0">
      <selection activeCell="H37" sqref="H36:J37"/>
    </sheetView>
  </sheetViews>
  <sheetFormatPr defaultColWidth="9.140625" defaultRowHeight="12.75" x14ac:dyDescent="0.2"/>
  <cols>
    <col min="1" max="1" width="2.42578125" style="1" customWidth="1"/>
    <col min="2" max="2" width="9.140625" style="1" customWidth="1"/>
    <col min="3" max="3" width="14" style="1" customWidth="1"/>
    <col min="4" max="4" width="7.28515625" style="1" customWidth="1"/>
    <col min="5" max="5" width="8.7109375" style="14" customWidth="1"/>
    <col min="6" max="6" width="8.28515625" style="14" customWidth="1"/>
    <col min="7" max="7" width="8" style="1" customWidth="1"/>
    <col min="8" max="8" width="5.140625" style="1" customWidth="1"/>
    <col min="9" max="9" width="20"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29</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H4" s="262"/>
      <c r="I4" s="262"/>
      <c r="J4" s="4"/>
    </row>
    <row r="5" spans="1:65" x14ac:dyDescent="0.2">
      <c r="A5" s="261" t="s">
        <v>21</v>
      </c>
      <c r="B5" s="262"/>
      <c r="C5" s="418"/>
      <c r="D5" s="418"/>
      <c r="E5" s="418"/>
      <c r="F5" s="122"/>
      <c r="G5" s="262" t="s">
        <v>24</v>
      </c>
      <c r="H5" s="262"/>
      <c r="I5" s="265"/>
      <c r="J5" s="4"/>
    </row>
    <row r="6" spans="1:65" x14ac:dyDescent="0.2">
      <c r="A6" s="261" t="s">
        <v>22</v>
      </c>
      <c r="B6" s="262"/>
      <c r="C6" s="418"/>
      <c r="D6" s="418"/>
      <c r="E6" s="418"/>
      <c r="F6" s="122"/>
      <c r="G6" s="262" t="s">
        <v>25</v>
      </c>
      <c r="H6" s="262"/>
      <c r="I6" s="265"/>
      <c r="J6" s="4"/>
    </row>
    <row r="7" spans="1:65" x14ac:dyDescent="0.2">
      <c r="A7" s="261" t="s">
        <v>31</v>
      </c>
      <c r="B7" s="262"/>
      <c r="C7" s="418"/>
      <c r="D7" s="418"/>
      <c r="E7" s="418"/>
      <c r="F7" s="122"/>
      <c r="G7" s="262" t="s">
        <v>34</v>
      </c>
      <c r="H7" s="262"/>
      <c r="I7" s="265"/>
      <c r="J7" s="4"/>
    </row>
    <row r="8" spans="1:65" x14ac:dyDescent="0.2">
      <c r="A8" s="261" t="s">
        <v>32</v>
      </c>
      <c r="B8" s="262"/>
      <c r="C8" s="419"/>
      <c r="D8" s="419"/>
      <c r="E8" s="419"/>
      <c r="F8" s="122"/>
      <c r="G8" s="262" t="s">
        <v>23</v>
      </c>
      <c r="H8" s="262"/>
      <c r="I8" s="265"/>
      <c r="J8" s="4"/>
    </row>
    <row r="9" spans="1:65" x14ac:dyDescent="0.2">
      <c r="A9" s="261" t="s">
        <v>33</v>
      </c>
      <c r="B9" s="262"/>
      <c r="C9" s="420"/>
      <c r="D9" s="420"/>
      <c r="E9" s="420"/>
      <c r="F9" s="122"/>
      <c r="G9" s="262" t="s">
        <v>16</v>
      </c>
      <c r="H9" s="262"/>
      <c r="I9" s="266"/>
      <c r="J9" s="4"/>
    </row>
    <row r="10" spans="1:65" ht="18" customHeight="1" x14ac:dyDescent="0.2">
      <c r="A10" s="261" t="s">
        <v>42</v>
      </c>
      <c r="B10" s="262"/>
      <c r="C10" s="421"/>
      <c r="D10" s="421"/>
      <c r="E10" s="421"/>
      <c r="F10" s="130"/>
      <c r="G10" s="262"/>
      <c r="H10" s="262"/>
      <c r="I10" s="262"/>
      <c r="J10" s="4"/>
    </row>
    <row r="11" spans="1:65" s="8" customFormat="1" ht="21.95" customHeight="1" x14ac:dyDescent="0.2">
      <c r="A11" s="627" t="s">
        <v>26</v>
      </c>
      <c r="B11" s="628"/>
      <c r="C11" s="628"/>
      <c r="D11" s="141" t="s">
        <v>0</v>
      </c>
      <c r="E11" s="143" t="s">
        <v>63</v>
      </c>
      <c r="F11" s="143" t="s">
        <v>62</v>
      </c>
      <c r="G11" s="141" t="s">
        <v>27</v>
      </c>
      <c r="H11" s="274" t="s">
        <v>2</v>
      </c>
      <c r="I11" s="274"/>
      <c r="J11" s="145"/>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row>
    <row r="12" spans="1:65" ht="15.95" customHeight="1" x14ac:dyDescent="0.2">
      <c r="A12" s="625" t="s">
        <v>9</v>
      </c>
      <c r="B12" s="626"/>
      <c r="C12" s="626"/>
      <c r="D12" s="37">
        <v>6</v>
      </c>
      <c r="E12" s="38"/>
      <c r="F12" s="38"/>
      <c r="G12" s="38"/>
      <c r="H12" s="602"/>
      <c r="I12" s="602"/>
      <c r="J12" s="602"/>
    </row>
    <row r="13" spans="1:65" ht="15.95" customHeight="1" x14ac:dyDescent="0.2">
      <c r="A13" s="599" t="s">
        <v>55</v>
      </c>
      <c r="B13" s="433"/>
      <c r="C13" s="433"/>
      <c r="D13" s="37">
        <v>10</v>
      </c>
      <c r="E13" s="38"/>
      <c r="F13" s="38"/>
      <c r="G13" s="38"/>
      <c r="H13" s="602"/>
      <c r="I13" s="602"/>
      <c r="J13" s="602"/>
    </row>
    <row r="14" spans="1:65" ht="15.95" customHeight="1" x14ac:dyDescent="0.2">
      <c r="A14" s="625" t="s">
        <v>56</v>
      </c>
      <c r="B14" s="626"/>
      <c r="C14" s="626"/>
      <c r="D14" s="37">
        <v>10</v>
      </c>
      <c r="E14" s="38"/>
      <c r="F14" s="38"/>
      <c r="G14" s="38"/>
      <c r="H14" s="602"/>
      <c r="I14" s="602"/>
      <c r="J14" s="602"/>
    </row>
    <row r="15" spans="1:65" ht="15.95" customHeight="1" x14ac:dyDescent="0.2">
      <c r="A15" s="625" t="s">
        <v>10</v>
      </c>
      <c r="B15" s="626"/>
      <c r="C15" s="626"/>
      <c r="D15" s="37">
        <v>12</v>
      </c>
      <c r="E15" s="38"/>
      <c r="F15" s="38"/>
      <c r="G15" s="38"/>
      <c r="H15" s="602"/>
      <c r="I15" s="602"/>
      <c r="J15" s="602"/>
    </row>
    <row r="16" spans="1:65" ht="15.95" customHeight="1" x14ac:dyDescent="0.2">
      <c r="A16" s="625" t="s">
        <v>11</v>
      </c>
      <c r="B16" s="626"/>
      <c r="C16" s="626"/>
      <c r="D16" s="37">
        <v>12</v>
      </c>
      <c r="E16" s="38"/>
      <c r="F16" s="38"/>
      <c r="G16" s="38"/>
      <c r="H16" s="602"/>
      <c r="I16" s="602"/>
      <c r="J16" s="602"/>
    </row>
    <row r="17" spans="1:65" ht="15.95" customHeight="1" x14ac:dyDescent="0.2">
      <c r="A17" s="625" t="s">
        <v>12</v>
      </c>
      <c r="B17" s="626"/>
      <c r="C17" s="626"/>
      <c r="D17" s="37">
        <v>20</v>
      </c>
      <c r="E17" s="38"/>
      <c r="F17" s="38"/>
      <c r="G17" s="38"/>
      <c r="H17" s="602"/>
      <c r="I17" s="602"/>
      <c r="J17" s="602"/>
    </row>
    <row r="18" spans="1:65" ht="15.95" customHeight="1" x14ac:dyDescent="0.2">
      <c r="A18" s="653" t="s">
        <v>58</v>
      </c>
      <c r="B18" s="648"/>
      <c r="C18" s="648"/>
      <c r="D18" s="26">
        <v>15</v>
      </c>
      <c r="E18" s="38"/>
      <c r="F18" s="38"/>
      <c r="G18" s="38"/>
      <c r="H18" s="602"/>
      <c r="I18" s="602"/>
      <c r="J18" s="602"/>
    </row>
    <row r="19" spans="1:65" ht="21.95" customHeight="1" x14ac:dyDescent="0.2">
      <c r="A19" s="437" t="s">
        <v>156</v>
      </c>
      <c r="B19" s="438"/>
      <c r="C19" s="439"/>
      <c r="D19" s="275">
        <v>20</v>
      </c>
      <c r="E19" s="38"/>
      <c r="F19" s="38"/>
      <c r="G19" s="38"/>
      <c r="H19" s="602"/>
      <c r="I19" s="602"/>
      <c r="J19" s="602"/>
    </row>
    <row r="20" spans="1:65" ht="21.95" customHeight="1" x14ac:dyDescent="0.2">
      <c r="A20" s="582" t="s">
        <v>71</v>
      </c>
      <c r="B20" s="583"/>
      <c r="C20" s="584"/>
      <c r="D20" s="629">
        <v>15</v>
      </c>
      <c r="E20" s="38"/>
      <c r="F20" s="38"/>
      <c r="G20" s="38"/>
      <c r="H20" s="602"/>
      <c r="I20" s="602"/>
      <c r="J20" s="602"/>
    </row>
    <row r="21" spans="1:65" ht="18" customHeight="1" x14ac:dyDescent="0.2">
      <c r="A21" s="617" t="s">
        <v>72</v>
      </c>
      <c r="B21" s="618"/>
      <c r="C21" s="618"/>
      <c r="D21" s="630"/>
      <c r="E21" s="38"/>
      <c r="F21" s="38"/>
      <c r="G21" s="38"/>
      <c r="H21" s="602"/>
      <c r="I21" s="602"/>
      <c r="J21" s="602"/>
    </row>
    <row r="22" spans="1:65" s="11" customFormat="1" ht="11.1" customHeight="1" x14ac:dyDescent="0.25">
      <c r="A22" s="622" t="s">
        <v>64</v>
      </c>
      <c r="B22" s="623"/>
      <c r="C22" s="623"/>
      <c r="D22" s="623"/>
      <c r="E22" s="623"/>
      <c r="F22" s="623"/>
      <c r="G22" s="623"/>
      <c r="H22" s="623"/>
      <c r="I22" s="623"/>
      <c r="J22" s="632"/>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row>
    <row r="23" spans="1:65" ht="15.95" customHeight="1" x14ac:dyDescent="0.2">
      <c r="A23" s="95" t="s">
        <v>77</v>
      </c>
      <c r="B23" s="96"/>
      <c r="C23" s="96"/>
      <c r="D23" s="93" t="s">
        <v>44</v>
      </c>
      <c r="E23" s="49"/>
      <c r="F23" s="49"/>
      <c r="G23" s="49"/>
      <c r="H23" s="646"/>
      <c r="I23" s="646"/>
      <c r="J23" s="646"/>
    </row>
    <row r="24" spans="1:65" ht="15.95" customHeight="1" x14ac:dyDescent="0.2">
      <c r="A24" s="97"/>
      <c r="B24" s="639" t="s">
        <v>14</v>
      </c>
      <c r="C24" s="640"/>
      <c r="D24" s="40">
        <v>10</v>
      </c>
      <c r="E24" s="258"/>
      <c r="F24" s="258"/>
      <c r="G24" s="38"/>
      <c r="H24" s="602"/>
      <c r="I24" s="602"/>
      <c r="J24" s="602"/>
    </row>
    <row r="25" spans="1:65" ht="15.95" customHeight="1" x14ac:dyDescent="0.2">
      <c r="A25" s="97"/>
      <c r="B25" s="639" t="s">
        <v>15</v>
      </c>
      <c r="C25" s="640"/>
      <c r="D25" s="40">
        <v>20</v>
      </c>
      <c r="E25" s="258"/>
      <c r="F25" s="258"/>
      <c r="G25" s="38"/>
      <c r="H25" s="602"/>
      <c r="I25" s="602"/>
      <c r="J25" s="602"/>
    </row>
    <row r="26" spans="1:65" ht="15.95" customHeight="1" x14ac:dyDescent="0.2">
      <c r="A26" s="97"/>
      <c r="B26" s="644" t="s">
        <v>16</v>
      </c>
      <c r="C26" s="645"/>
      <c r="D26" s="40">
        <v>10</v>
      </c>
      <c r="E26" s="38"/>
      <c r="F26" s="38"/>
      <c r="G26" s="38"/>
      <c r="H26" s="602"/>
      <c r="I26" s="602"/>
      <c r="J26" s="602"/>
    </row>
    <row r="27" spans="1:65" ht="15.95" customHeight="1" x14ac:dyDescent="0.2">
      <c r="A27" s="98" t="s">
        <v>17</v>
      </c>
      <c r="B27" s="99"/>
      <c r="C27" s="100"/>
      <c r="D27" s="40" t="s">
        <v>45</v>
      </c>
      <c r="E27" s="49"/>
      <c r="F27" s="49"/>
      <c r="G27" s="49"/>
      <c r="H27" s="613"/>
      <c r="I27" s="613"/>
      <c r="J27" s="613"/>
    </row>
    <row r="28" spans="1:65" ht="15.95" customHeight="1" x14ac:dyDescent="0.2">
      <c r="A28" s="97"/>
      <c r="B28" s="639" t="s">
        <v>14</v>
      </c>
      <c r="C28" s="640"/>
      <c r="D28" s="40">
        <v>10</v>
      </c>
      <c r="E28" s="38"/>
      <c r="F28" s="38"/>
      <c r="G28" s="38"/>
      <c r="H28" s="602"/>
      <c r="I28" s="602"/>
      <c r="J28" s="602"/>
    </row>
    <row r="29" spans="1:65" ht="15.95" customHeight="1" x14ac:dyDescent="0.2">
      <c r="A29" s="97"/>
      <c r="B29" s="639" t="s">
        <v>15</v>
      </c>
      <c r="C29" s="640"/>
      <c r="D29" s="40">
        <v>10</v>
      </c>
      <c r="E29" s="38"/>
      <c r="F29" s="38"/>
      <c r="G29" s="38"/>
      <c r="H29" s="602"/>
      <c r="I29" s="602"/>
      <c r="J29" s="602"/>
    </row>
    <row r="30" spans="1:65" s="262" customFormat="1" ht="15.95" customHeight="1" x14ac:dyDescent="0.2">
      <c r="A30" s="97"/>
      <c r="B30" s="644" t="s">
        <v>16</v>
      </c>
      <c r="C30" s="645"/>
      <c r="D30" s="40">
        <v>10</v>
      </c>
      <c r="E30" s="38"/>
      <c r="F30" s="38"/>
      <c r="G30" s="38"/>
      <c r="H30" s="602"/>
      <c r="I30" s="602"/>
      <c r="J30" s="602"/>
    </row>
    <row r="31" spans="1:65" s="262" customFormat="1" ht="15.95" customHeight="1" x14ac:dyDescent="0.2">
      <c r="A31" s="654" t="s">
        <v>57</v>
      </c>
      <c r="B31" s="642"/>
      <c r="C31" s="643"/>
      <c r="D31" s="37" t="s">
        <v>44</v>
      </c>
      <c r="E31" s="48"/>
      <c r="F31" s="48"/>
      <c r="G31" s="48"/>
      <c r="H31" s="613"/>
      <c r="I31" s="613"/>
      <c r="J31" s="613"/>
    </row>
    <row r="32" spans="1:65" s="262" customFormat="1" ht="15.95" customHeight="1" x14ac:dyDescent="0.2">
      <c r="A32" s="97"/>
      <c r="B32" s="644" t="s">
        <v>18</v>
      </c>
      <c r="C32" s="645"/>
      <c r="D32" s="40">
        <v>10</v>
      </c>
      <c r="E32" s="38"/>
      <c r="F32" s="38"/>
      <c r="G32" s="38"/>
      <c r="H32" s="602"/>
      <c r="I32" s="602"/>
      <c r="J32" s="602"/>
    </row>
    <row r="33" spans="1:10" s="262" customFormat="1" ht="15.95" customHeight="1" x14ac:dyDescent="0.2">
      <c r="A33" s="97"/>
      <c r="B33" s="644" t="s">
        <v>48</v>
      </c>
      <c r="C33" s="645"/>
      <c r="D33" s="40">
        <v>30</v>
      </c>
      <c r="E33" s="38"/>
      <c r="F33" s="38"/>
      <c r="G33" s="38"/>
      <c r="H33" s="602"/>
      <c r="I33" s="602"/>
      <c r="J33" s="602"/>
    </row>
    <row r="34" spans="1:10" s="262" customFormat="1" ht="15.95" customHeight="1" x14ac:dyDescent="0.2">
      <c r="A34" s="654" t="s">
        <v>19</v>
      </c>
      <c r="B34" s="642"/>
      <c r="C34" s="643"/>
      <c r="D34" s="37" t="s">
        <v>44</v>
      </c>
      <c r="E34" s="48"/>
      <c r="F34" s="48"/>
      <c r="G34" s="48"/>
      <c r="H34" s="613"/>
      <c r="I34" s="613"/>
      <c r="J34" s="613"/>
    </row>
    <row r="35" spans="1:10" s="262" customFormat="1" ht="15.95" customHeight="1" x14ac:dyDescent="0.2">
      <c r="A35" s="97"/>
      <c r="B35" s="639" t="s">
        <v>14</v>
      </c>
      <c r="C35" s="640"/>
      <c r="D35" s="37">
        <v>10</v>
      </c>
      <c r="E35" s="259"/>
      <c r="F35" s="259"/>
      <c r="G35" s="47"/>
      <c r="H35" s="602"/>
      <c r="I35" s="602"/>
      <c r="J35" s="602"/>
    </row>
    <row r="36" spans="1:10" s="262" customFormat="1" ht="15.95" customHeight="1" x14ac:dyDescent="0.2">
      <c r="A36" s="97"/>
      <c r="B36" s="639" t="s">
        <v>15</v>
      </c>
      <c r="C36" s="640"/>
      <c r="D36" s="37">
        <v>20</v>
      </c>
      <c r="E36" s="259"/>
      <c r="F36" s="259"/>
      <c r="G36" s="47"/>
      <c r="H36" s="602"/>
      <c r="I36" s="602"/>
      <c r="J36" s="602"/>
    </row>
    <row r="37" spans="1:10" s="262" customFormat="1" ht="15.95" customHeight="1" x14ac:dyDescent="0.2">
      <c r="A37" s="97"/>
      <c r="B37" s="639" t="s">
        <v>16</v>
      </c>
      <c r="C37" s="640"/>
      <c r="D37" s="40">
        <v>10</v>
      </c>
      <c r="E37" s="38"/>
      <c r="F37" s="38"/>
      <c r="G37" s="38"/>
      <c r="H37" s="602"/>
      <c r="I37" s="602"/>
      <c r="J37" s="602"/>
    </row>
    <row r="38" spans="1:10" s="262" customFormat="1" ht="15.95" customHeight="1" x14ac:dyDescent="0.2">
      <c r="A38" s="636" t="s">
        <v>59</v>
      </c>
      <c r="B38" s="637"/>
      <c r="C38" s="638"/>
      <c r="D38" s="40">
        <v>30</v>
      </c>
      <c r="E38" s="38" t="s">
        <v>158</v>
      </c>
      <c r="F38" s="38" t="s">
        <v>158</v>
      </c>
      <c r="G38" s="38" t="s">
        <v>158</v>
      </c>
      <c r="H38" s="602"/>
      <c r="I38" s="602"/>
      <c r="J38" s="602"/>
    </row>
    <row r="39" spans="1:10" s="262" customFormat="1" ht="14.1" customHeight="1" x14ac:dyDescent="0.2">
      <c r="A39" s="607" t="s">
        <v>39</v>
      </c>
      <c r="B39" s="608"/>
      <c r="C39" s="609"/>
      <c r="D39" s="10">
        <v>300</v>
      </c>
      <c r="E39" s="106">
        <f>SUM(E12:E38)</f>
        <v>0</v>
      </c>
      <c r="F39" s="106">
        <f>SUM(F12:F38)</f>
        <v>0</v>
      </c>
      <c r="G39" s="45">
        <f>SUM(G12:G38)</f>
        <v>0</v>
      </c>
      <c r="H39" s="633"/>
      <c r="I39" s="634"/>
      <c r="J39" s="635"/>
    </row>
    <row r="40" spans="1:10" s="262" customFormat="1" ht="15.75" x14ac:dyDescent="0.2">
      <c r="A40" s="572" t="s">
        <v>20</v>
      </c>
      <c r="B40" s="573"/>
      <c r="C40" s="573"/>
      <c r="D40" s="139"/>
      <c r="E40" s="139">
        <f>SUM(E12:E38)-SUM(G12:G38)</f>
        <v>0</v>
      </c>
      <c r="F40" s="139"/>
      <c r="G40" s="146"/>
      <c r="H40" s="574" t="str">
        <f>IF(E40&gt;=240,"Qualified","Not qualified")</f>
        <v>Not qualified</v>
      </c>
      <c r="I40" s="574"/>
      <c r="J40" s="575"/>
    </row>
    <row r="41" spans="1:10" s="262" customFormat="1" x14ac:dyDescent="0.2">
      <c r="A41" s="261"/>
      <c r="D41" s="22"/>
      <c r="E41" s="22"/>
      <c r="F41" s="22"/>
      <c r="H41" s="580"/>
      <c r="I41" s="580"/>
      <c r="J41" s="581"/>
    </row>
    <row r="42" spans="1:10" s="262" customFormat="1" ht="17.100000000000001" customHeight="1" x14ac:dyDescent="0.2">
      <c r="A42" s="23"/>
      <c r="B42" s="24"/>
      <c r="C42" s="24"/>
      <c r="D42" s="24"/>
      <c r="E42" s="22"/>
      <c r="F42" s="22"/>
      <c r="G42" s="24"/>
      <c r="H42" s="24"/>
      <c r="I42" s="24"/>
      <c r="J42" s="4"/>
    </row>
    <row r="43" spans="1:10" s="262" customFormat="1" x14ac:dyDescent="0.2">
      <c r="A43" s="576" t="str">
        <f>CONCATENATE("Judge: ",Info!$D$7)</f>
        <v xml:space="preserve">Judge: </v>
      </c>
      <c r="B43" s="461"/>
      <c r="C43" s="461"/>
      <c r="E43" s="22"/>
      <c r="F43" s="22"/>
      <c r="G43" s="262" t="str">
        <f>CONCATENATE("Decoys: ",Info!$D$8)</f>
        <v xml:space="preserve">Decoys: </v>
      </c>
      <c r="J43" s="4"/>
    </row>
    <row r="44" spans="1:10" s="262" customFormat="1" ht="6" customHeight="1" x14ac:dyDescent="0.2">
      <c r="A44" s="261"/>
      <c r="E44" s="22"/>
      <c r="F44" s="22"/>
      <c r="J44" s="4"/>
    </row>
    <row r="45" spans="1:10" s="262" customFormat="1" x14ac:dyDescent="0.2">
      <c r="A45" s="261" t="str">
        <f>CONCATENATE("Trial secretary: ",Info!$D$9)</f>
        <v xml:space="preserve">Trial secretary: </v>
      </c>
      <c r="E45" s="22"/>
      <c r="F45" s="22"/>
      <c r="J45" s="4"/>
    </row>
    <row r="46" spans="1:10" s="262" customFormat="1" ht="13.5" thickBot="1" x14ac:dyDescent="0.25">
      <c r="A46" s="577" t="s">
        <v>47</v>
      </c>
      <c r="B46" s="578"/>
      <c r="C46" s="578"/>
      <c r="D46" s="578"/>
      <c r="E46" s="578"/>
      <c r="F46" s="578"/>
      <c r="G46" s="578"/>
      <c r="H46" s="578"/>
      <c r="I46" s="578"/>
      <c r="J46" s="579"/>
    </row>
    <row r="47" spans="1:10" s="262" customFormat="1" x14ac:dyDescent="0.2">
      <c r="E47" s="22"/>
      <c r="F47" s="22"/>
    </row>
    <row r="48" spans="1:10"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row r="123" spans="5:6" s="262" customFormat="1" x14ac:dyDescent="0.2">
      <c r="E123" s="22"/>
      <c r="F123" s="22"/>
    </row>
    <row r="124" spans="5:6" s="262" customFormat="1" x14ac:dyDescent="0.2">
      <c r="E124" s="22"/>
      <c r="F124" s="22"/>
    </row>
    <row r="125" spans="5:6" s="262" customFormat="1" x14ac:dyDescent="0.2">
      <c r="E125" s="22"/>
      <c r="F125" s="22"/>
    </row>
    <row r="126" spans="5:6" s="262" customFormat="1" x14ac:dyDescent="0.2">
      <c r="E126" s="22"/>
      <c r="F126" s="22"/>
    </row>
    <row r="127" spans="5:6" s="262" customFormat="1" x14ac:dyDescent="0.2">
      <c r="E127" s="22"/>
      <c r="F127" s="22"/>
    </row>
    <row r="128" spans="5:6" s="262" customFormat="1" x14ac:dyDescent="0.2">
      <c r="E128" s="22"/>
      <c r="F128" s="22"/>
    </row>
    <row r="129" spans="5:6" s="262" customFormat="1" x14ac:dyDescent="0.2">
      <c r="E129" s="22"/>
      <c r="F129" s="22"/>
    </row>
    <row r="130" spans="5:6" s="262" customFormat="1" x14ac:dyDescent="0.2">
      <c r="E130" s="22"/>
      <c r="F130" s="22"/>
    </row>
    <row r="131" spans="5:6" s="262" customFormat="1" x14ac:dyDescent="0.2">
      <c r="E131" s="22"/>
      <c r="F131" s="22"/>
    </row>
    <row r="132" spans="5:6" s="262" customFormat="1" x14ac:dyDescent="0.2">
      <c r="E132" s="22"/>
      <c r="F132" s="22"/>
    </row>
    <row r="133" spans="5:6" s="262" customFormat="1" x14ac:dyDescent="0.2">
      <c r="E133" s="22"/>
      <c r="F133" s="22"/>
    </row>
    <row r="134" spans="5:6" s="262" customFormat="1" x14ac:dyDescent="0.2">
      <c r="E134" s="22"/>
      <c r="F134" s="22"/>
    </row>
    <row r="135" spans="5:6" s="262" customFormat="1" x14ac:dyDescent="0.2">
      <c r="E135" s="22"/>
      <c r="F135" s="22"/>
    </row>
    <row r="136" spans="5:6" s="262" customFormat="1" x14ac:dyDescent="0.2">
      <c r="E136" s="22"/>
      <c r="F136" s="22"/>
    </row>
    <row r="137" spans="5:6" s="262" customFormat="1" x14ac:dyDescent="0.2">
      <c r="E137" s="22"/>
      <c r="F137" s="22"/>
    </row>
  </sheetData>
  <sheetProtection algorithmName="SHA-512" hashValue="1h8bZ8smLUSnZnCm8sN8kWnpXIFvcAVu26dpz3X6GJacMqIvqTgm/495UhwOYmAYs54Ngyvb+HZLPqql9jyPbw==" saltValue="r6iWn7WLGQlmKSpiLuyDjw==" spinCount="100000" sheet="1" objects="1" scenarios="1" selectLockedCells="1"/>
  <mergeCells count="70">
    <mergeCell ref="A46:J46"/>
    <mergeCell ref="A39:C39"/>
    <mergeCell ref="H39:J39"/>
    <mergeCell ref="A40:C40"/>
    <mergeCell ref="H40:J40"/>
    <mergeCell ref="H41:J41"/>
    <mergeCell ref="A43:C43"/>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J22"/>
    <mergeCell ref="H23:J23"/>
    <mergeCell ref="B24:C24"/>
    <mergeCell ref="H24:J24"/>
    <mergeCell ref="B25:C25"/>
    <mergeCell ref="H25:J25"/>
    <mergeCell ref="B26:C26"/>
    <mergeCell ref="H26:J26"/>
    <mergeCell ref="H27:J27"/>
    <mergeCell ref="B28:C28"/>
    <mergeCell ref="H28:J28"/>
    <mergeCell ref="A19:C19"/>
    <mergeCell ref="H19:J19"/>
    <mergeCell ref="A20:C20"/>
    <mergeCell ref="D20:D21"/>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I5:I9 C5:E10">
    <cfRule type="containsBlanks" dxfId="67" priority="5">
      <formula>LEN(TRIM(C5))=0</formula>
    </cfRule>
  </conditionalFormatting>
  <conditionalFormatting sqref="C10:D10">
    <cfRule type="cellIs" dxfId="66" priority="3" operator="equal">
      <formula>"Female"</formula>
    </cfRule>
    <cfRule type="cellIs" dxfId="65" priority="4" operator="equal">
      <formula>"Male"</formula>
    </cfRule>
  </conditionalFormatting>
  <conditionalFormatting sqref="I9">
    <cfRule type="cellIs" dxfId="64" priority="1" operator="equal">
      <formula>"Whistle"</formula>
    </cfRule>
    <cfRule type="cellIs" dxfId="63" priority="2" operator="equal">
      <formula>"Voice"</formula>
    </cfRule>
  </conditionalFormatting>
  <conditionalFormatting sqref="E20:F21">
    <cfRule type="containsBlanks" dxfId="62" priority="6">
      <formula>LEN(TRIM(E20))=0</formula>
    </cfRule>
  </conditionalFormatting>
  <dataValidations disablePrompts="1" count="4">
    <dataValidation type="list" allowBlank="1" showInputMessage="1" showErrorMessage="1" sqref="D20:D21">
      <formula1>"10,12,13,14,15"</formula1>
    </dataValidation>
    <dataValidation type="list" allowBlank="1" showInputMessage="1" showErrorMessage="1" sqref="D19">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BM137"/>
  <sheetViews>
    <sheetView view="pageLayout" topLeftCell="A25" zoomScale="150" zoomScalePageLayoutView="150" workbookViewId="0">
      <selection activeCell="H36" sqref="H36:J36"/>
    </sheetView>
  </sheetViews>
  <sheetFormatPr defaultColWidth="9.140625" defaultRowHeight="12.75" x14ac:dyDescent="0.2"/>
  <cols>
    <col min="1" max="1" width="2.42578125" style="1" customWidth="1"/>
    <col min="2" max="2" width="9.140625" style="1" customWidth="1"/>
    <col min="3" max="3" width="14" style="1" customWidth="1"/>
    <col min="4" max="4" width="7.28515625" style="1" customWidth="1"/>
    <col min="5" max="5" width="8.7109375" style="14" customWidth="1"/>
    <col min="6" max="6" width="8.140625" style="14" customWidth="1"/>
    <col min="7" max="7" width="7.85546875" style="1" customWidth="1"/>
    <col min="8" max="8" width="5.140625" style="1" customWidth="1"/>
    <col min="9" max="9" width="20"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29</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H4" s="262"/>
      <c r="I4" s="262"/>
      <c r="J4" s="4"/>
    </row>
    <row r="5" spans="1:65" x14ac:dyDescent="0.2">
      <c r="A5" s="261" t="s">
        <v>21</v>
      </c>
      <c r="B5" s="262"/>
      <c r="C5" s="418"/>
      <c r="D5" s="418"/>
      <c r="E5" s="418"/>
      <c r="F5" s="122"/>
      <c r="G5" s="262" t="s">
        <v>24</v>
      </c>
      <c r="H5" s="262"/>
      <c r="I5" s="265"/>
      <c r="J5" s="4"/>
    </row>
    <row r="6" spans="1:65" x14ac:dyDescent="0.2">
      <c r="A6" s="261" t="s">
        <v>22</v>
      </c>
      <c r="B6" s="262"/>
      <c r="C6" s="418"/>
      <c r="D6" s="418"/>
      <c r="E6" s="418"/>
      <c r="F6" s="122"/>
      <c r="G6" s="262" t="s">
        <v>25</v>
      </c>
      <c r="H6" s="262"/>
      <c r="I6" s="265"/>
      <c r="J6" s="4"/>
    </row>
    <row r="7" spans="1:65" x14ac:dyDescent="0.2">
      <c r="A7" s="261" t="s">
        <v>31</v>
      </c>
      <c r="B7" s="262"/>
      <c r="C7" s="418"/>
      <c r="D7" s="418"/>
      <c r="E7" s="418"/>
      <c r="F7" s="122"/>
      <c r="G7" s="262" t="s">
        <v>34</v>
      </c>
      <c r="H7" s="262"/>
      <c r="I7" s="265"/>
      <c r="J7" s="4"/>
    </row>
    <row r="8" spans="1:65" x14ac:dyDescent="0.2">
      <c r="A8" s="261" t="s">
        <v>32</v>
      </c>
      <c r="B8" s="262"/>
      <c r="C8" s="419"/>
      <c r="D8" s="419"/>
      <c r="E8" s="419"/>
      <c r="F8" s="122"/>
      <c r="G8" s="262" t="s">
        <v>23</v>
      </c>
      <c r="H8" s="262"/>
      <c r="I8" s="265"/>
      <c r="J8" s="4"/>
    </row>
    <row r="9" spans="1:65" x14ac:dyDescent="0.2">
      <c r="A9" s="261" t="s">
        <v>33</v>
      </c>
      <c r="B9" s="262"/>
      <c r="C9" s="420"/>
      <c r="D9" s="420"/>
      <c r="E9" s="420"/>
      <c r="F9" s="122"/>
      <c r="G9" s="262" t="s">
        <v>16</v>
      </c>
      <c r="H9" s="262"/>
      <c r="I9" s="266"/>
      <c r="J9" s="4"/>
    </row>
    <row r="10" spans="1:65" ht="18" customHeight="1" x14ac:dyDescent="0.2">
      <c r="A10" s="261" t="s">
        <v>42</v>
      </c>
      <c r="B10" s="262"/>
      <c r="C10" s="421"/>
      <c r="D10" s="421"/>
      <c r="E10" s="421"/>
      <c r="F10" s="130"/>
      <c r="G10" s="262"/>
      <c r="H10" s="262"/>
      <c r="I10" s="262"/>
      <c r="J10" s="4"/>
    </row>
    <row r="11" spans="1:65" s="8" customFormat="1" ht="21.95" customHeight="1" x14ac:dyDescent="0.2">
      <c r="A11" s="627" t="s">
        <v>26</v>
      </c>
      <c r="B11" s="628"/>
      <c r="C11" s="628"/>
      <c r="D11" s="141" t="s">
        <v>0</v>
      </c>
      <c r="E11" s="143" t="s">
        <v>63</v>
      </c>
      <c r="F11" s="143" t="s">
        <v>62</v>
      </c>
      <c r="G11" s="141" t="s">
        <v>27</v>
      </c>
      <c r="H11" s="274" t="s">
        <v>2</v>
      </c>
      <c r="I11" s="274"/>
      <c r="J11" s="145"/>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row>
    <row r="12" spans="1:65" ht="15.95" customHeight="1" x14ac:dyDescent="0.2">
      <c r="A12" s="625" t="s">
        <v>9</v>
      </c>
      <c r="B12" s="626"/>
      <c r="C12" s="626"/>
      <c r="D12" s="37">
        <v>6</v>
      </c>
      <c r="E12" s="38"/>
      <c r="F12" s="38"/>
      <c r="G12" s="38"/>
      <c r="H12" s="602"/>
      <c r="I12" s="602"/>
      <c r="J12" s="602"/>
    </row>
    <row r="13" spans="1:65" ht="15.95" customHeight="1" x14ac:dyDescent="0.2">
      <c r="A13" s="599" t="s">
        <v>55</v>
      </c>
      <c r="B13" s="433"/>
      <c r="C13" s="433"/>
      <c r="D13" s="37">
        <v>10</v>
      </c>
      <c r="E13" s="38"/>
      <c r="F13" s="38"/>
      <c r="G13" s="38"/>
      <c r="H13" s="602"/>
      <c r="I13" s="602"/>
      <c r="J13" s="602"/>
    </row>
    <row r="14" spans="1:65" ht="15.95" customHeight="1" x14ac:dyDescent="0.2">
      <c r="A14" s="625" t="s">
        <v>56</v>
      </c>
      <c r="B14" s="626"/>
      <c r="C14" s="626"/>
      <c r="D14" s="37">
        <v>10</v>
      </c>
      <c r="E14" s="38"/>
      <c r="F14" s="38"/>
      <c r="G14" s="38"/>
      <c r="H14" s="602"/>
      <c r="I14" s="602"/>
      <c r="J14" s="602"/>
    </row>
    <row r="15" spans="1:65" ht="15.95" customHeight="1" x14ac:dyDescent="0.2">
      <c r="A15" s="625" t="s">
        <v>10</v>
      </c>
      <c r="B15" s="626"/>
      <c r="C15" s="626"/>
      <c r="D15" s="37">
        <v>12</v>
      </c>
      <c r="E15" s="38"/>
      <c r="F15" s="38"/>
      <c r="G15" s="38"/>
      <c r="H15" s="602"/>
      <c r="I15" s="602"/>
      <c r="J15" s="602"/>
    </row>
    <row r="16" spans="1:65" ht="15.95" customHeight="1" x14ac:dyDescent="0.2">
      <c r="A16" s="625" t="s">
        <v>11</v>
      </c>
      <c r="B16" s="626"/>
      <c r="C16" s="626"/>
      <c r="D16" s="37">
        <v>12</v>
      </c>
      <c r="E16" s="38"/>
      <c r="F16" s="38"/>
      <c r="G16" s="38"/>
      <c r="H16" s="602"/>
      <c r="I16" s="602"/>
      <c r="J16" s="602"/>
    </row>
    <row r="17" spans="1:65" ht="15.95" customHeight="1" x14ac:dyDescent="0.2">
      <c r="A17" s="625" t="s">
        <v>12</v>
      </c>
      <c r="B17" s="626"/>
      <c r="C17" s="626"/>
      <c r="D17" s="37">
        <v>20</v>
      </c>
      <c r="E17" s="38"/>
      <c r="F17" s="38"/>
      <c r="G17" s="38"/>
      <c r="H17" s="602"/>
      <c r="I17" s="602"/>
      <c r="J17" s="602"/>
    </row>
    <row r="18" spans="1:65" ht="15.95" customHeight="1" x14ac:dyDescent="0.2">
      <c r="A18" s="653" t="s">
        <v>58</v>
      </c>
      <c r="B18" s="648"/>
      <c r="C18" s="648"/>
      <c r="D18" s="26">
        <v>15</v>
      </c>
      <c r="E18" s="38"/>
      <c r="F18" s="38"/>
      <c r="G18" s="38"/>
      <c r="H18" s="602"/>
      <c r="I18" s="602"/>
      <c r="J18" s="602"/>
    </row>
    <row r="19" spans="1:65" ht="21.95" customHeight="1" x14ac:dyDescent="0.2">
      <c r="A19" s="437" t="s">
        <v>156</v>
      </c>
      <c r="B19" s="438"/>
      <c r="C19" s="439"/>
      <c r="D19" s="275">
        <v>20</v>
      </c>
      <c r="E19" s="38"/>
      <c r="F19" s="38"/>
      <c r="G19" s="38"/>
      <c r="H19" s="602"/>
      <c r="I19" s="602"/>
      <c r="J19" s="602"/>
    </row>
    <row r="20" spans="1:65" ht="21.95" customHeight="1" x14ac:dyDescent="0.2">
      <c r="A20" s="582" t="s">
        <v>71</v>
      </c>
      <c r="B20" s="583"/>
      <c r="C20" s="584"/>
      <c r="D20" s="629">
        <v>15</v>
      </c>
      <c r="E20" s="38"/>
      <c r="F20" s="38"/>
      <c r="G20" s="38"/>
      <c r="H20" s="602"/>
      <c r="I20" s="602"/>
      <c r="J20" s="602"/>
    </row>
    <row r="21" spans="1:65" ht="18" customHeight="1" x14ac:dyDescent="0.2">
      <c r="A21" s="617" t="s">
        <v>72</v>
      </c>
      <c r="B21" s="618"/>
      <c r="C21" s="618"/>
      <c r="D21" s="630"/>
      <c r="E21" s="38"/>
      <c r="F21" s="38"/>
      <c r="G21" s="38"/>
      <c r="H21" s="602"/>
      <c r="I21" s="602"/>
      <c r="J21" s="602"/>
    </row>
    <row r="22" spans="1:65" s="11" customFormat="1" ht="11.1" customHeight="1" x14ac:dyDescent="0.25">
      <c r="A22" s="622" t="s">
        <v>64</v>
      </c>
      <c r="B22" s="623"/>
      <c r="C22" s="623"/>
      <c r="D22" s="623"/>
      <c r="E22" s="623"/>
      <c r="F22" s="623"/>
      <c r="G22" s="623"/>
      <c r="H22" s="623"/>
      <c r="I22" s="623"/>
      <c r="J22" s="632"/>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row>
    <row r="23" spans="1:65" ht="15.95" customHeight="1" x14ac:dyDescent="0.2">
      <c r="A23" s="95" t="s">
        <v>77</v>
      </c>
      <c r="B23" s="96"/>
      <c r="C23" s="96"/>
      <c r="D23" s="93" t="s">
        <v>44</v>
      </c>
      <c r="E23" s="49"/>
      <c r="F23" s="49"/>
      <c r="G23" s="49"/>
      <c r="H23" s="646"/>
      <c r="I23" s="646"/>
      <c r="J23" s="646"/>
    </row>
    <row r="24" spans="1:65" ht="15.95" customHeight="1" x14ac:dyDescent="0.2">
      <c r="A24" s="97"/>
      <c r="B24" s="639" t="s">
        <v>14</v>
      </c>
      <c r="C24" s="640"/>
      <c r="D24" s="40">
        <v>10</v>
      </c>
      <c r="E24" s="258"/>
      <c r="F24" s="258"/>
      <c r="G24" s="38"/>
      <c r="H24" s="602"/>
      <c r="I24" s="602"/>
      <c r="J24" s="602"/>
    </row>
    <row r="25" spans="1:65" ht="15.95" customHeight="1" x14ac:dyDescent="0.2">
      <c r="A25" s="97"/>
      <c r="B25" s="639" t="s">
        <v>15</v>
      </c>
      <c r="C25" s="640"/>
      <c r="D25" s="40">
        <v>20</v>
      </c>
      <c r="E25" s="258"/>
      <c r="F25" s="258"/>
      <c r="G25" s="38"/>
      <c r="H25" s="602"/>
      <c r="I25" s="602"/>
      <c r="J25" s="602"/>
    </row>
    <row r="26" spans="1:65" ht="15.95" customHeight="1" x14ac:dyDescent="0.2">
      <c r="A26" s="97"/>
      <c r="B26" s="644" t="s">
        <v>16</v>
      </c>
      <c r="C26" s="645"/>
      <c r="D26" s="40">
        <v>10</v>
      </c>
      <c r="E26" s="38"/>
      <c r="F26" s="38"/>
      <c r="G26" s="38"/>
      <c r="H26" s="602"/>
      <c r="I26" s="602"/>
      <c r="J26" s="602"/>
    </row>
    <row r="27" spans="1:65" ht="15.95" customHeight="1" x14ac:dyDescent="0.2">
      <c r="A27" s="98" t="s">
        <v>17</v>
      </c>
      <c r="B27" s="99"/>
      <c r="C27" s="100"/>
      <c r="D27" s="40" t="s">
        <v>45</v>
      </c>
      <c r="E27" s="49"/>
      <c r="F27" s="49"/>
      <c r="G27" s="49"/>
      <c r="H27" s="613"/>
      <c r="I27" s="613"/>
      <c r="J27" s="613"/>
    </row>
    <row r="28" spans="1:65" ht="15.95" customHeight="1" x14ac:dyDescent="0.2">
      <c r="A28" s="97"/>
      <c r="B28" s="639" t="s">
        <v>14</v>
      </c>
      <c r="C28" s="640"/>
      <c r="D28" s="40">
        <v>10</v>
      </c>
      <c r="E28" s="38"/>
      <c r="F28" s="38"/>
      <c r="G28" s="38"/>
      <c r="H28" s="602"/>
      <c r="I28" s="602"/>
      <c r="J28" s="602"/>
    </row>
    <row r="29" spans="1:65" ht="15.95" customHeight="1" x14ac:dyDescent="0.2">
      <c r="A29" s="97"/>
      <c r="B29" s="639" t="s">
        <v>15</v>
      </c>
      <c r="C29" s="640"/>
      <c r="D29" s="40">
        <v>10</v>
      </c>
      <c r="E29" s="38"/>
      <c r="F29" s="38"/>
      <c r="G29" s="38"/>
      <c r="H29" s="602"/>
      <c r="I29" s="602"/>
      <c r="J29" s="602"/>
    </row>
    <row r="30" spans="1:65" s="262" customFormat="1" ht="15.95" customHeight="1" x14ac:dyDescent="0.2">
      <c r="A30" s="97"/>
      <c r="B30" s="644" t="s">
        <v>16</v>
      </c>
      <c r="C30" s="645"/>
      <c r="D30" s="40">
        <v>10</v>
      </c>
      <c r="E30" s="38"/>
      <c r="F30" s="38"/>
      <c r="G30" s="38"/>
      <c r="H30" s="602"/>
      <c r="I30" s="602"/>
      <c r="J30" s="602"/>
    </row>
    <row r="31" spans="1:65" s="262" customFormat="1" ht="15.95" customHeight="1" x14ac:dyDescent="0.2">
      <c r="A31" s="654" t="s">
        <v>57</v>
      </c>
      <c r="B31" s="642"/>
      <c r="C31" s="643"/>
      <c r="D31" s="37" t="s">
        <v>44</v>
      </c>
      <c r="E31" s="48"/>
      <c r="F31" s="48"/>
      <c r="G31" s="48"/>
      <c r="H31" s="613"/>
      <c r="I31" s="613"/>
      <c r="J31" s="613"/>
    </row>
    <row r="32" spans="1:65" s="262" customFormat="1" ht="15.95" customHeight="1" x14ac:dyDescent="0.2">
      <c r="A32" s="97"/>
      <c r="B32" s="644" t="s">
        <v>18</v>
      </c>
      <c r="C32" s="645"/>
      <c r="D32" s="40">
        <v>10</v>
      </c>
      <c r="E32" s="38"/>
      <c r="F32" s="38"/>
      <c r="G32" s="38"/>
      <c r="H32" s="602"/>
      <c r="I32" s="602"/>
      <c r="J32" s="602"/>
    </row>
    <row r="33" spans="1:10" s="262" customFormat="1" ht="15.95" customHeight="1" x14ac:dyDescent="0.2">
      <c r="A33" s="97"/>
      <c r="B33" s="644" t="s">
        <v>48</v>
      </c>
      <c r="C33" s="645"/>
      <c r="D33" s="40">
        <v>30</v>
      </c>
      <c r="E33" s="38"/>
      <c r="F33" s="38"/>
      <c r="G33" s="38"/>
      <c r="H33" s="602"/>
      <c r="I33" s="602"/>
      <c r="J33" s="602"/>
    </row>
    <row r="34" spans="1:10" s="262" customFormat="1" ht="15.95" customHeight="1" x14ac:dyDescent="0.2">
      <c r="A34" s="654" t="s">
        <v>19</v>
      </c>
      <c r="B34" s="642"/>
      <c r="C34" s="643"/>
      <c r="D34" s="37" t="s">
        <v>44</v>
      </c>
      <c r="E34" s="48"/>
      <c r="F34" s="48"/>
      <c r="G34" s="48"/>
      <c r="H34" s="613"/>
      <c r="I34" s="613"/>
      <c r="J34" s="613"/>
    </row>
    <row r="35" spans="1:10" s="262" customFormat="1" ht="15.95" customHeight="1" x14ac:dyDescent="0.2">
      <c r="A35" s="97"/>
      <c r="B35" s="639" t="s">
        <v>14</v>
      </c>
      <c r="C35" s="640"/>
      <c r="D35" s="37">
        <v>10</v>
      </c>
      <c r="E35" s="259"/>
      <c r="F35" s="259"/>
      <c r="G35" s="47"/>
      <c r="H35" s="602"/>
      <c r="I35" s="602"/>
      <c r="J35" s="602"/>
    </row>
    <row r="36" spans="1:10" s="262" customFormat="1" ht="15.95" customHeight="1" x14ac:dyDescent="0.2">
      <c r="A36" s="97"/>
      <c r="B36" s="639" t="s">
        <v>15</v>
      </c>
      <c r="C36" s="640"/>
      <c r="D36" s="37">
        <v>20</v>
      </c>
      <c r="E36" s="259"/>
      <c r="F36" s="259"/>
      <c r="G36" s="47"/>
      <c r="H36" s="602"/>
      <c r="I36" s="602"/>
      <c r="J36" s="602"/>
    </row>
    <row r="37" spans="1:10" s="262" customFormat="1" ht="15.95" customHeight="1" x14ac:dyDescent="0.2">
      <c r="A37" s="97"/>
      <c r="B37" s="639" t="s">
        <v>16</v>
      </c>
      <c r="C37" s="640"/>
      <c r="D37" s="40">
        <v>10</v>
      </c>
      <c r="E37" s="38"/>
      <c r="F37" s="38"/>
      <c r="G37" s="38"/>
      <c r="H37" s="602"/>
      <c r="I37" s="602"/>
      <c r="J37" s="602"/>
    </row>
    <row r="38" spans="1:10" s="262" customFormat="1" ht="15.95" customHeight="1" x14ac:dyDescent="0.2">
      <c r="A38" s="636" t="s">
        <v>59</v>
      </c>
      <c r="B38" s="637"/>
      <c r="C38" s="638"/>
      <c r="D38" s="40">
        <v>30</v>
      </c>
      <c r="E38" s="38" t="s">
        <v>158</v>
      </c>
      <c r="F38" s="38" t="s">
        <v>158</v>
      </c>
      <c r="G38" s="38" t="s">
        <v>158</v>
      </c>
      <c r="H38" s="602"/>
      <c r="I38" s="602"/>
      <c r="J38" s="602"/>
    </row>
    <row r="39" spans="1:10" s="262" customFormat="1" ht="14.1" customHeight="1" x14ac:dyDescent="0.2">
      <c r="A39" s="607" t="s">
        <v>39</v>
      </c>
      <c r="B39" s="608"/>
      <c r="C39" s="609"/>
      <c r="D39" s="10">
        <v>300</v>
      </c>
      <c r="E39" s="106">
        <f>SUM(E12:E38)</f>
        <v>0</v>
      </c>
      <c r="F39" s="106">
        <f>SUM(F12:F38)</f>
        <v>0</v>
      </c>
      <c r="G39" s="45">
        <f>SUM(G12:G38)</f>
        <v>0</v>
      </c>
      <c r="H39" s="633"/>
      <c r="I39" s="634"/>
      <c r="J39" s="635"/>
    </row>
    <row r="40" spans="1:10" s="262" customFormat="1" ht="15.75" x14ac:dyDescent="0.2">
      <c r="A40" s="572" t="s">
        <v>20</v>
      </c>
      <c r="B40" s="573"/>
      <c r="C40" s="573"/>
      <c r="D40" s="139"/>
      <c r="E40" s="139">
        <f>SUM(E12:E38)-SUM(G12:G38)</f>
        <v>0</v>
      </c>
      <c r="F40" s="139"/>
      <c r="G40" s="146"/>
      <c r="H40" s="574" t="str">
        <f>IF(E40&gt;=240,"Qualified","Not qualified")</f>
        <v>Not qualified</v>
      </c>
      <c r="I40" s="574"/>
      <c r="J40" s="575"/>
    </row>
    <row r="41" spans="1:10" s="262" customFormat="1" x14ac:dyDescent="0.2">
      <c r="A41" s="261"/>
      <c r="D41" s="22"/>
      <c r="E41" s="22"/>
      <c r="F41" s="22"/>
      <c r="H41" s="580"/>
      <c r="I41" s="580"/>
      <c r="J41" s="581"/>
    </row>
    <row r="42" spans="1:10" s="262" customFormat="1" ht="17.100000000000001" customHeight="1" x14ac:dyDescent="0.2">
      <c r="A42" s="23"/>
      <c r="B42" s="24"/>
      <c r="C42" s="24"/>
      <c r="D42" s="24"/>
      <c r="E42" s="22"/>
      <c r="F42" s="22"/>
      <c r="G42" s="24"/>
      <c r="H42" s="24"/>
      <c r="I42" s="24"/>
      <c r="J42" s="4"/>
    </row>
    <row r="43" spans="1:10" s="262" customFormat="1" x14ac:dyDescent="0.2">
      <c r="A43" s="576" t="str">
        <f>CONCATENATE("Judge: ",Info!$D$7)</f>
        <v xml:space="preserve">Judge: </v>
      </c>
      <c r="B43" s="461"/>
      <c r="C43" s="461"/>
      <c r="E43" s="22"/>
      <c r="F43" s="22"/>
      <c r="G43" s="262" t="str">
        <f>CONCATENATE("Decoys: ",Info!$D$8)</f>
        <v xml:space="preserve">Decoys: </v>
      </c>
      <c r="J43" s="4"/>
    </row>
    <row r="44" spans="1:10" s="262" customFormat="1" ht="6" customHeight="1" x14ac:dyDescent="0.2">
      <c r="A44" s="261"/>
      <c r="E44" s="22"/>
      <c r="F44" s="22"/>
      <c r="J44" s="4"/>
    </row>
    <row r="45" spans="1:10" s="262" customFormat="1" x14ac:dyDescent="0.2">
      <c r="A45" s="261" t="str">
        <f>CONCATENATE("Trial secretary: ",Info!$D$9)</f>
        <v xml:space="preserve">Trial secretary: </v>
      </c>
      <c r="E45" s="22"/>
      <c r="F45" s="22"/>
      <c r="J45" s="4"/>
    </row>
    <row r="46" spans="1:10" s="262" customFormat="1" ht="13.5" thickBot="1" x14ac:dyDescent="0.25">
      <c r="A46" s="577" t="s">
        <v>47</v>
      </c>
      <c r="B46" s="578"/>
      <c r="C46" s="578"/>
      <c r="D46" s="578"/>
      <c r="E46" s="578"/>
      <c r="F46" s="578"/>
      <c r="G46" s="578"/>
      <c r="H46" s="578"/>
      <c r="I46" s="578"/>
      <c r="J46" s="579"/>
    </row>
    <row r="47" spans="1:10" s="262" customFormat="1" x14ac:dyDescent="0.2">
      <c r="E47" s="22"/>
      <c r="F47" s="22"/>
    </row>
    <row r="48" spans="1:10"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row r="123" spans="5:6" s="262" customFormat="1" x14ac:dyDescent="0.2">
      <c r="E123" s="22"/>
      <c r="F123" s="22"/>
    </row>
    <row r="124" spans="5:6" s="262" customFormat="1" x14ac:dyDescent="0.2">
      <c r="E124" s="22"/>
      <c r="F124" s="22"/>
    </row>
    <row r="125" spans="5:6" s="262" customFormat="1" x14ac:dyDescent="0.2">
      <c r="E125" s="22"/>
      <c r="F125" s="22"/>
    </row>
    <row r="126" spans="5:6" s="262" customFormat="1" x14ac:dyDescent="0.2">
      <c r="E126" s="22"/>
      <c r="F126" s="22"/>
    </row>
    <row r="127" spans="5:6" s="262" customFormat="1" x14ac:dyDescent="0.2">
      <c r="E127" s="22"/>
      <c r="F127" s="22"/>
    </row>
    <row r="128" spans="5:6" s="262" customFormat="1" x14ac:dyDescent="0.2">
      <c r="E128" s="22"/>
      <c r="F128" s="22"/>
    </row>
    <row r="129" spans="5:6" s="262" customFormat="1" x14ac:dyDescent="0.2">
      <c r="E129" s="22"/>
      <c r="F129" s="22"/>
    </row>
    <row r="130" spans="5:6" s="262" customFormat="1" x14ac:dyDescent="0.2">
      <c r="E130" s="22"/>
      <c r="F130" s="22"/>
    </row>
    <row r="131" spans="5:6" s="262" customFormat="1" x14ac:dyDescent="0.2">
      <c r="E131" s="22"/>
      <c r="F131" s="22"/>
    </row>
    <row r="132" spans="5:6" s="262" customFormat="1" x14ac:dyDescent="0.2">
      <c r="E132" s="22"/>
      <c r="F132" s="22"/>
    </row>
    <row r="133" spans="5:6" s="262" customFormat="1" x14ac:dyDescent="0.2">
      <c r="E133" s="22"/>
      <c r="F133" s="22"/>
    </row>
    <row r="134" spans="5:6" s="262" customFormat="1" x14ac:dyDescent="0.2">
      <c r="E134" s="22"/>
      <c r="F134" s="22"/>
    </row>
    <row r="135" spans="5:6" s="262" customFormat="1" x14ac:dyDescent="0.2">
      <c r="E135" s="22"/>
      <c r="F135" s="22"/>
    </row>
    <row r="136" spans="5:6" s="262" customFormat="1" x14ac:dyDescent="0.2">
      <c r="E136" s="22"/>
      <c r="F136" s="22"/>
    </row>
    <row r="137" spans="5:6" s="262" customFormat="1" x14ac:dyDescent="0.2">
      <c r="E137" s="22"/>
      <c r="F137" s="22"/>
    </row>
  </sheetData>
  <sheetProtection algorithmName="SHA-512" hashValue="nylwFQA5z0OadSy+B7BAGJstQNyChZIwOjR2n1R0I7xOQdDjiWPBIUgMMuXH8gmB4YsFlNH2UHnKCnJX2O4Slw==" saltValue="CU1/3ENBm2DNl+vlExYYSQ==" spinCount="100000" sheet="1" objects="1" scenarios="1" selectLockedCells="1"/>
  <mergeCells count="70">
    <mergeCell ref="A46:J46"/>
    <mergeCell ref="A39:C39"/>
    <mergeCell ref="H39:J39"/>
    <mergeCell ref="A40:C40"/>
    <mergeCell ref="H40:J40"/>
    <mergeCell ref="H41:J41"/>
    <mergeCell ref="A43:C43"/>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J22"/>
    <mergeCell ref="H23:J23"/>
    <mergeCell ref="B24:C24"/>
    <mergeCell ref="H24:J24"/>
    <mergeCell ref="B25:C25"/>
    <mergeCell ref="H25:J25"/>
    <mergeCell ref="B26:C26"/>
    <mergeCell ref="H26:J26"/>
    <mergeCell ref="H27:J27"/>
    <mergeCell ref="B28:C28"/>
    <mergeCell ref="H28:J28"/>
    <mergeCell ref="A19:C19"/>
    <mergeCell ref="H19:J19"/>
    <mergeCell ref="A20:C20"/>
    <mergeCell ref="D20:D21"/>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I5:I9 C5:E10">
    <cfRule type="containsBlanks" dxfId="61" priority="5">
      <formula>LEN(TRIM(C5))=0</formula>
    </cfRule>
  </conditionalFormatting>
  <conditionalFormatting sqref="C10:D10">
    <cfRule type="cellIs" dxfId="60" priority="3" operator="equal">
      <formula>"Female"</formula>
    </cfRule>
    <cfRule type="cellIs" dxfId="59" priority="4" operator="equal">
      <formula>"Male"</formula>
    </cfRule>
  </conditionalFormatting>
  <conditionalFormatting sqref="I9">
    <cfRule type="cellIs" dxfId="58" priority="1" operator="equal">
      <formula>"Whistle"</formula>
    </cfRule>
    <cfRule type="cellIs" dxfId="57" priority="2" operator="equal">
      <formula>"Voice"</formula>
    </cfRule>
  </conditionalFormatting>
  <conditionalFormatting sqref="E20:F21">
    <cfRule type="containsBlanks" dxfId="56" priority="6">
      <formula>LEN(TRIM(E20))=0</formula>
    </cfRule>
  </conditionalFormatting>
  <dataValidations disablePrompts="1" count="4">
    <dataValidation type="list" allowBlank="1" showInputMessage="1" showErrorMessage="1" sqref="D20:D21">
      <formula1>"10,12,13,14,15"</formula1>
    </dataValidation>
    <dataValidation type="list" allowBlank="1" showInputMessage="1" showErrorMessage="1" sqref="D19">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BM137"/>
  <sheetViews>
    <sheetView view="pageLayout" topLeftCell="A22" zoomScale="150" zoomScalePageLayoutView="150" workbookViewId="0">
      <selection activeCell="F29" sqref="F29"/>
    </sheetView>
  </sheetViews>
  <sheetFormatPr defaultColWidth="9.140625" defaultRowHeight="12.75" x14ac:dyDescent="0.2"/>
  <cols>
    <col min="1" max="1" width="2.42578125" style="1" customWidth="1"/>
    <col min="2" max="2" width="9.140625" style="1" customWidth="1"/>
    <col min="3" max="3" width="14" style="1" customWidth="1"/>
    <col min="4" max="4" width="7.28515625" style="1" customWidth="1"/>
    <col min="5" max="5" width="8.7109375" style="14" customWidth="1"/>
    <col min="6" max="6" width="7.7109375" style="14" customWidth="1"/>
    <col min="7" max="7" width="7" style="1" customWidth="1"/>
    <col min="8" max="8" width="5.140625" style="1" customWidth="1"/>
    <col min="9" max="9" width="20" style="1" customWidth="1"/>
    <col min="10" max="10" width="8.28515625" style="1" customWidth="1"/>
    <col min="11" max="65" width="9.140625" style="26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29</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60"/>
      <c r="G3" s="262"/>
      <c r="H3" s="262" t="str">
        <f>CONCATENATE("Date: ",Info!$B$4)</f>
        <v xml:space="preserve">Date: </v>
      </c>
      <c r="I3" s="3"/>
      <c r="J3" s="4"/>
    </row>
    <row r="4" spans="1:65" x14ac:dyDescent="0.2">
      <c r="A4" s="366"/>
      <c r="B4" s="367"/>
      <c r="C4" s="367"/>
      <c r="D4" s="262"/>
      <c r="E4" s="22"/>
      <c r="F4" s="22"/>
      <c r="G4" s="262"/>
      <c r="H4" s="262"/>
      <c r="I4" s="262"/>
      <c r="J4" s="4"/>
    </row>
    <row r="5" spans="1:65" x14ac:dyDescent="0.2">
      <c r="A5" s="261" t="s">
        <v>21</v>
      </c>
      <c r="B5" s="262"/>
      <c r="C5" s="418"/>
      <c r="D5" s="418"/>
      <c r="E5" s="418"/>
      <c r="F5" s="122"/>
      <c r="G5" s="262" t="s">
        <v>24</v>
      </c>
      <c r="H5" s="262"/>
      <c r="I5" s="265"/>
      <c r="J5" s="4"/>
    </row>
    <row r="6" spans="1:65" x14ac:dyDescent="0.2">
      <c r="A6" s="261" t="s">
        <v>22</v>
      </c>
      <c r="B6" s="262"/>
      <c r="C6" s="418"/>
      <c r="D6" s="418"/>
      <c r="E6" s="418"/>
      <c r="F6" s="122"/>
      <c r="G6" s="262" t="s">
        <v>25</v>
      </c>
      <c r="H6" s="262"/>
      <c r="I6" s="265"/>
      <c r="J6" s="4"/>
    </row>
    <row r="7" spans="1:65" x14ac:dyDescent="0.2">
      <c r="A7" s="261" t="s">
        <v>31</v>
      </c>
      <c r="B7" s="262"/>
      <c r="C7" s="418"/>
      <c r="D7" s="418"/>
      <c r="E7" s="418"/>
      <c r="F7" s="122"/>
      <c r="G7" s="262" t="s">
        <v>34</v>
      </c>
      <c r="H7" s="262"/>
      <c r="I7" s="265"/>
      <c r="J7" s="4"/>
    </row>
    <row r="8" spans="1:65" x14ac:dyDescent="0.2">
      <c r="A8" s="261" t="s">
        <v>32</v>
      </c>
      <c r="B8" s="262"/>
      <c r="C8" s="419"/>
      <c r="D8" s="419"/>
      <c r="E8" s="419"/>
      <c r="F8" s="122"/>
      <c r="G8" s="262" t="s">
        <v>23</v>
      </c>
      <c r="H8" s="262"/>
      <c r="I8" s="265"/>
      <c r="J8" s="4"/>
    </row>
    <row r="9" spans="1:65" x14ac:dyDescent="0.2">
      <c r="A9" s="261" t="s">
        <v>33</v>
      </c>
      <c r="B9" s="262"/>
      <c r="C9" s="420"/>
      <c r="D9" s="420"/>
      <c r="E9" s="420"/>
      <c r="F9" s="122"/>
      <c r="G9" s="262" t="s">
        <v>16</v>
      </c>
      <c r="H9" s="262"/>
      <c r="I9" s="266"/>
      <c r="J9" s="4"/>
    </row>
    <row r="10" spans="1:65" ht="18" customHeight="1" x14ac:dyDescent="0.2">
      <c r="A10" s="261" t="s">
        <v>42</v>
      </c>
      <c r="B10" s="262"/>
      <c r="C10" s="421"/>
      <c r="D10" s="421"/>
      <c r="E10" s="421"/>
      <c r="F10" s="130"/>
      <c r="G10" s="262"/>
      <c r="H10" s="262"/>
      <c r="I10" s="262"/>
      <c r="J10" s="4"/>
    </row>
    <row r="11" spans="1:65" s="8" customFormat="1" ht="21.95" customHeight="1" x14ac:dyDescent="0.2">
      <c r="A11" s="627" t="s">
        <v>26</v>
      </c>
      <c r="B11" s="628"/>
      <c r="C11" s="628"/>
      <c r="D11" s="141" t="s">
        <v>0</v>
      </c>
      <c r="E11" s="143" t="s">
        <v>63</v>
      </c>
      <c r="F11" s="143" t="s">
        <v>62</v>
      </c>
      <c r="G11" s="141" t="s">
        <v>27</v>
      </c>
      <c r="H11" s="274" t="s">
        <v>2</v>
      </c>
      <c r="I11" s="274"/>
      <c r="J11" s="145"/>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row>
    <row r="12" spans="1:65" ht="15.95" customHeight="1" x14ac:dyDescent="0.2">
      <c r="A12" s="625" t="s">
        <v>9</v>
      </c>
      <c r="B12" s="626"/>
      <c r="C12" s="626"/>
      <c r="D12" s="37">
        <v>6</v>
      </c>
      <c r="E12" s="38"/>
      <c r="F12" s="38"/>
      <c r="G12" s="38"/>
      <c r="H12" s="602"/>
      <c r="I12" s="602"/>
      <c r="J12" s="602"/>
    </row>
    <row r="13" spans="1:65" ht="15.95" customHeight="1" x14ac:dyDescent="0.2">
      <c r="A13" s="599" t="s">
        <v>55</v>
      </c>
      <c r="B13" s="433"/>
      <c r="C13" s="433"/>
      <c r="D13" s="37">
        <v>10</v>
      </c>
      <c r="E13" s="38"/>
      <c r="F13" s="38"/>
      <c r="G13" s="38"/>
      <c r="H13" s="602"/>
      <c r="I13" s="602"/>
      <c r="J13" s="602"/>
    </row>
    <row r="14" spans="1:65" ht="15.95" customHeight="1" x14ac:dyDescent="0.2">
      <c r="A14" s="625" t="s">
        <v>56</v>
      </c>
      <c r="B14" s="626"/>
      <c r="C14" s="626"/>
      <c r="D14" s="37">
        <v>10</v>
      </c>
      <c r="E14" s="38"/>
      <c r="F14" s="38"/>
      <c r="G14" s="38"/>
      <c r="H14" s="602"/>
      <c r="I14" s="602"/>
      <c r="J14" s="602"/>
    </row>
    <row r="15" spans="1:65" ht="15.95" customHeight="1" x14ac:dyDescent="0.2">
      <c r="A15" s="625" t="s">
        <v>10</v>
      </c>
      <c r="B15" s="626"/>
      <c r="C15" s="626"/>
      <c r="D15" s="37">
        <v>12</v>
      </c>
      <c r="E15" s="38"/>
      <c r="F15" s="38"/>
      <c r="G15" s="38"/>
      <c r="H15" s="602"/>
      <c r="I15" s="602"/>
      <c r="J15" s="602"/>
    </row>
    <row r="16" spans="1:65" ht="15.95" customHeight="1" x14ac:dyDescent="0.2">
      <c r="A16" s="625" t="s">
        <v>11</v>
      </c>
      <c r="B16" s="626"/>
      <c r="C16" s="626"/>
      <c r="D16" s="37">
        <v>12</v>
      </c>
      <c r="E16" s="38"/>
      <c r="F16" s="38"/>
      <c r="G16" s="38" t="s">
        <v>158</v>
      </c>
      <c r="H16" s="602"/>
      <c r="I16" s="602"/>
      <c r="J16" s="602"/>
    </row>
    <row r="17" spans="1:65" ht="15.95" customHeight="1" x14ac:dyDescent="0.2">
      <c r="A17" s="625" t="s">
        <v>12</v>
      </c>
      <c r="B17" s="626"/>
      <c r="C17" s="626"/>
      <c r="D17" s="37">
        <v>20</v>
      </c>
      <c r="E17" s="38"/>
      <c r="F17" s="38"/>
      <c r="G17" s="38"/>
      <c r="H17" s="602"/>
      <c r="I17" s="602"/>
      <c r="J17" s="602"/>
    </row>
    <row r="18" spans="1:65" ht="15.95" customHeight="1" x14ac:dyDescent="0.2">
      <c r="A18" s="653" t="s">
        <v>58</v>
      </c>
      <c r="B18" s="648"/>
      <c r="C18" s="648"/>
      <c r="D18" s="26">
        <v>15</v>
      </c>
      <c r="E18" s="38"/>
      <c r="F18" s="38"/>
      <c r="G18" s="38"/>
      <c r="H18" s="602"/>
      <c r="I18" s="602"/>
      <c r="J18" s="602"/>
    </row>
    <row r="19" spans="1:65" ht="21.95" customHeight="1" x14ac:dyDescent="0.2">
      <c r="A19" s="437" t="s">
        <v>156</v>
      </c>
      <c r="B19" s="438"/>
      <c r="C19" s="439"/>
      <c r="D19" s="275">
        <v>20</v>
      </c>
      <c r="E19" s="38"/>
      <c r="F19" s="38"/>
      <c r="G19" s="38"/>
      <c r="H19" s="602"/>
      <c r="I19" s="602"/>
      <c r="J19" s="602"/>
    </row>
    <row r="20" spans="1:65" ht="21.95" customHeight="1" x14ac:dyDescent="0.2">
      <c r="A20" s="582" t="s">
        <v>71</v>
      </c>
      <c r="B20" s="583"/>
      <c r="C20" s="584"/>
      <c r="D20" s="629">
        <v>15</v>
      </c>
      <c r="E20" s="38"/>
      <c r="F20" s="38"/>
      <c r="G20" s="38"/>
      <c r="H20" s="602"/>
      <c r="I20" s="602"/>
      <c r="J20" s="602"/>
    </row>
    <row r="21" spans="1:65" ht="18" customHeight="1" x14ac:dyDescent="0.2">
      <c r="A21" s="617" t="s">
        <v>72</v>
      </c>
      <c r="B21" s="618"/>
      <c r="C21" s="618"/>
      <c r="D21" s="630"/>
      <c r="E21" s="38"/>
      <c r="F21" s="38"/>
      <c r="G21" s="38"/>
      <c r="H21" s="602"/>
      <c r="I21" s="602"/>
      <c r="J21" s="602"/>
    </row>
    <row r="22" spans="1:65" s="11" customFormat="1" ht="11.1" customHeight="1" x14ac:dyDescent="0.25">
      <c r="A22" s="622" t="s">
        <v>64</v>
      </c>
      <c r="B22" s="623"/>
      <c r="C22" s="623"/>
      <c r="D22" s="623"/>
      <c r="E22" s="623"/>
      <c r="F22" s="623"/>
      <c r="G22" s="623"/>
      <c r="H22" s="623"/>
      <c r="I22" s="623"/>
      <c r="J22" s="632"/>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row>
    <row r="23" spans="1:65" ht="15.95" customHeight="1" x14ac:dyDescent="0.2">
      <c r="A23" s="95" t="s">
        <v>77</v>
      </c>
      <c r="B23" s="96"/>
      <c r="C23" s="96"/>
      <c r="D23" s="93" t="s">
        <v>44</v>
      </c>
      <c r="E23" s="49"/>
      <c r="F23" s="49"/>
      <c r="G23" s="49"/>
      <c r="H23" s="646"/>
      <c r="I23" s="646"/>
      <c r="J23" s="646"/>
    </row>
    <row r="24" spans="1:65" ht="15.95" customHeight="1" x14ac:dyDescent="0.2">
      <c r="A24" s="97"/>
      <c r="B24" s="639" t="s">
        <v>14</v>
      </c>
      <c r="C24" s="640"/>
      <c r="D24" s="40">
        <v>10</v>
      </c>
      <c r="E24" s="258"/>
      <c r="F24" s="258"/>
      <c r="G24" s="38"/>
      <c r="H24" s="602"/>
      <c r="I24" s="602"/>
      <c r="J24" s="602"/>
    </row>
    <row r="25" spans="1:65" ht="15.95" customHeight="1" x14ac:dyDescent="0.2">
      <c r="A25" s="97"/>
      <c r="B25" s="639" t="s">
        <v>15</v>
      </c>
      <c r="C25" s="640"/>
      <c r="D25" s="40">
        <v>20</v>
      </c>
      <c r="E25" s="258"/>
      <c r="F25" s="258"/>
      <c r="G25" s="38"/>
      <c r="H25" s="602"/>
      <c r="I25" s="602"/>
      <c r="J25" s="602"/>
    </row>
    <row r="26" spans="1:65" ht="15.95" customHeight="1" x14ac:dyDescent="0.2">
      <c r="A26" s="97"/>
      <c r="B26" s="644" t="s">
        <v>16</v>
      </c>
      <c r="C26" s="645"/>
      <c r="D26" s="40">
        <v>10</v>
      </c>
      <c r="E26" s="38"/>
      <c r="F26" s="38"/>
      <c r="G26" s="38"/>
      <c r="H26" s="602"/>
      <c r="I26" s="602"/>
      <c r="J26" s="602"/>
    </row>
    <row r="27" spans="1:65" ht="15.95" customHeight="1" x14ac:dyDescent="0.2">
      <c r="A27" s="98" t="s">
        <v>17</v>
      </c>
      <c r="B27" s="99"/>
      <c r="C27" s="100"/>
      <c r="D27" s="40" t="s">
        <v>45</v>
      </c>
      <c r="E27" s="49"/>
      <c r="F27" s="49"/>
      <c r="G27" s="49"/>
      <c r="H27" s="613"/>
      <c r="I27" s="613"/>
      <c r="J27" s="613"/>
    </row>
    <row r="28" spans="1:65" ht="15.95" customHeight="1" x14ac:dyDescent="0.2">
      <c r="A28" s="97"/>
      <c r="B28" s="639" t="s">
        <v>14</v>
      </c>
      <c r="C28" s="640"/>
      <c r="D28" s="40">
        <v>10</v>
      </c>
      <c r="E28" s="38"/>
      <c r="F28" s="38"/>
      <c r="G28" s="38"/>
      <c r="H28" s="602"/>
      <c r="I28" s="602"/>
      <c r="J28" s="602"/>
    </row>
    <row r="29" spans="1:65" ht="15.95" customHeight="1" x14ac:dyDescent="0.2">
      <c r="A29" s="97"/>
      <c r="B29" s="639" t="s">
        <v>15</v>
      </c>
      <c r="C29" s="640"/>
      <c r="D29" s="40">
        <v>10</v>
      </c>
      <c r="E29" s="38"/>
      <c r="F29" s="38"/>
      <c r="G29" s="38"/>
      <c r="H29" s="602"/>
      <c r="I29" s="602"/>
      <c r="J29" s="602"/>
    </row>
    <row r="30" spans="1:65" s="262" customFormat="1" ht="15.95" customHeight="1" x14ac:dyDescent="0.2">
      <c r="A30" s="97"/>
      <c r="B30" s="644" t="s">
        <v>16</v>
      </c>
      <c r="C30" s="645"/>
      <c r="D30" s="40">
        <v>10</v>
      </c>
      <c r="E30" s="38"/>
      <c r="F30" s="38"/>
      <c r="G30" s="38"/>
      <c r="H30" s="602"/>
      <c r="I30" s="602"/>
      <c r="J30" s="602"/>
    </row>
    <row r="31" spans="1:65" s="262" customFormat="1" ht="15.95" customHeight="1" x14ac:dyDescent="0.2">
      <c r="A31" s="654" t="s">
        <v>57</v>
      </c>
      <c r="B31" s="642"/>
      <c r="C31" s="643"/>
      <c r="D31" s="37" t="s">
        <v>44</v>
      </c>
      <c r="E31" s="48"/>
      <c r="F31" s="48"/>
      <c r="G31" s="48"/>
      <c r="H31" s="613"/>
      <c r="I31" s="613"/>
      <c r="J31" s="613"/>
    </row>
    <row r="32" spans="1:65" s="262" customFormat="1" ht="15.95" customHeight="1" x14ac:dyDescent="0.2">
      <c r="A32" s="97"/>
      <c r="B32" s="644" t="s">
        <v>18</v>
      </c>
      <c r="C32" s="645"/>
      <c r="D32" s="40">
        <v>10</v>
      </c>
      <c r="E32" s="38"/>
      <c r="F32" s="38"/>
      <c r="G32" s="38"/>
      <c r="H32" s="602"/>
      <c r="I32" s="602"/>
      <c r="J32" s="602"/>
    </row>
    <row r="33" spans="1:10" s="262" customFormat="1" ht="15.95" customHeight="1" x14ac:dyDescent="0.2">
      <c r="A33" s="97"/>
      <c r="B33" s="644" t="s">
        <v>48</v>
      </c>
      <c r="C33" s="645"/>
      <c r="D33" s="40">
        <v>30</v>
      </c>
      <c r="E33" s="38"/>
      <c r="F33" s="38"/>
      <c r="G33" s="38"/>
      <c r="H33" s="602"/>
      <c r="I33" s="602"/>
      <c r="J33" s="602"/>
    </row>
    <row r="34" spans="1:10" s="262" customFormat="1" ht="15.95" customHeight="1" x14ac:dyDescent="0.2">
      <c r="A34" s="654" t="s">
        <v>19</v>
      </c>
      <c r="B34" s="642"/>
      <c r="C34" s="643"/>
      <c r="D34" s="37" t="s">
        <v>44</v>
      </c>
      <c r="E34" s="48"/>
      <c r="F34" s="48"/>
      <c r="G34" s="48"/>
      <c r="H34" s="613"/>
      <c r="I34" s="613"/>
      <c r="J34" s="613"/>
    </row>
    <row r="35" spans="1:10" s="262" customFormat="1" ht="15.95" customHeight="1" x14ac:dyDescent="0.2">
      <c r="A35" s="97"/>
      <c r="B35" s="639" t="s">
        <v>14</v>
      </c>
      <c r="C35" s="640"/>
      <c r="D35" s="37">
        <v>10</v>
      </c>
      <c r="E35" s="259"/>
      <c r="F35" s="259"/>
      <c r="G35" s="47"/>
      <c r="H35" s="602"/>
      <c r="I35" s="602"/>
      <c r="J35" s="602"/>
    </row>
    <row r="36" spans="1:10" s="262" customFormat="1" ht="15.95" customHeight="1" x14ac:dyDescent="0.2">
      <c r="A36" s="97"/>
      <c r="B36" s="639" t="s">
        <v>15</v>
      </c>
      <c r="C36" s="640"/>
      <c r="D36" s="37">
        <v>20</v>
      </c>
      <c r="E36" s="259"/>
      <c r="F36" s="259"/>
      <c r="G36" s="47"/>
      <c r="H36" s="602"/>
      <c r="I36" s="602"/>
      <c r="J36" s="602"/>
    </row>
    <row r="37" spans="1:10" s="262" customFormat="1" ht="15.95" customHeight="1" x14ac:dyDescent="0.2">
      <c r="A37" s="97"/>
      <c r="B37" s="639" t="s">
        <v>16</v>
      </c>
      <c r="C37" s="640"/>
      <c r="D37" s="40">
        <v>10</v>
      </c>
      <c r="E37" s="38"/>
      <c r="F37" s="38"/>
      <c r="G37" s="38"/>
      <c r="H37" s="602"/>
      <c r="I37" s="602"/>
      <c r="J37" s="602"/>
    </row>
    <row r="38" spans="1:10" s="262" customFormat="1" ht="15.95" customHeight="1" x14ac:dyDescent="0.2">
      <c r="A38" s="636" t="s">
        <v>59</v>
      </c>
      <c r="B38" s="637"/>
      <c r="C38" s="638"/>
      <c r="D38" s="40">
        <v>30</v>
      </c>
      <c r="E38" s="38" t="s">
        <v>158</v>
      </c>
      <c r="F38" s="38" t="s">
        <v>158</v>
      </c>
      <c r="G38" s="38" t="s">
        <v>158</v>
      </c>
      <c r="H38" s="602"/>
      <c r="I38" s="602"/>
      <c r="J38" s="602"/>
    </row>
    <row r="39" spans="1:10" s="262" customFormat="1" ht="14.1" customHeight="1" x14ac:dyDescent="0.2">
      <c r="A39" s="607" t="s">
        <v>39</v>
      </c>
      <c r="B39" s="608"/>
      <c r="C39" s="609"/>
      <c r="D39" s="10">
        <v>300</v>
      </c>
      <c r="E39" s="106">
        <f>SUM(E12:E38)</f>
        <v>0</v>
      </c>
      <c r="F39" s="106">
        <f>SUM(F12:F38)</f>
        <v>0</v>
      </c>
      <c r="G39" s="45">
        <f>SUM(G12:G38)</f>
        <v>0</v>
      </c>
      <c r="H39" s="633"/>
      <c r="I39" s="634"/>
      <c r="J39" s="635"/>
    </row>
    <row r="40" spans="1:10" s="262" customFormat="1" ht="15.75" x14ac:dyDescent="0.2">
      <c r="A40" s="572" t="s">
        <v>20</v>
      </c>
      <c r="B40" s="573"/>
      <c r="C40" s="573"/>
      <c r="D40" s="139"/>
      <c r="E40" s="139">
        <f>SUM(E12:E38)-SUM(G12:G38)</f>
        <v>0</v>
      </c>
      <c r="F40" s="139"/>
      <c r="G40" s="146"/>
      <c r="H40" s="574" t="str">
        <f>IF(E40&gt;=240,"Qualified","Not qualified")</f>
        <v>Not qualified</v>
      </c>
      <c r="I40" s="574"/>
      <c r="J40" s="575"/>
    </row>
    <row r="41" spans="1:10" s="262" customFormat="1" x14ac:dyDescent="0.2">
      <c r="A41" s="261"/>
      <c r="D41" s="22"/>
      <c r="E41" s="22"/>
      <c r="F41" s="22"/>
      <c r="H41" s="580"/>
      <c r="I41" s="580"/>
      <c r="J41" s="581"/>
    </row>
    <row r="42" spans="1:10" s="262" customFormat="1" ht="17.100000000000001" customHeight="1" x14ac:dyDescent="0.2">
      <c r="A42" s="23"/>
      <c r="B42" s="24"/>
      <c r="C42" s="24"/>
      <c r="D42" s="24"/>
      <c r="E42" s="22"/>
      <c r="F42" s="22"/>
      <c r="G42" s="24"/>
      <c r="H42" s="24"/>
      <c r="I42" s="24"/>
      <c r="J42" s="4"/>
    </row>
    <row r="43" spans="1:10" s="262" customFormat="1" x14ac:dyDescent="0.2">
      <c r="A43" s="576" t="str">
        <f>CONCATENATE("Judge: ",Info!$D$7)</f>
        <v xml:space="preserve">Judge: </v>
      </c>
      <c r="B43" s="461"/>
      <c r="C43" s="461"/>
      <c r="E43" s="22"/>
      <c r="F43" s="22"/>
      <c r="G43" s="262" t="str">
        <f>CONCATENATE("Decoys: ",Info!$D$8)</f>
        <v xml:space="preserve">Decoys: </v>
      </c>
      <c r="J43" s="4"/>
    </row>
    <row r="44" spans="1:10" s="262" customFormat="1" ht="6" customHeight="1" x14ac:dyDescent="0.2">
      <c r="A44" s="261"/>
      <c r="E44" s="22"/>
      <c r="F44" s="22"/>
      <c r="J44" s="4"/>
    </row>
    <row r="45" spans="1:10" s="262" customFormat="1" x14ac:dyDescent="0.2">
      <c r="A45" s="261" t="str">
        <f>CONCATENATE("Trial secretary: ",Info!$D$9)</f>
        <v xml:space="preserve">Trial secretary: </v>
      </c>
      <c r="E45" s="22"/>
      <c r="F45" s="22"/>
      <c r="J45" s="4"/>
    </row>
    <row r="46" spans="1:10" s="262" customFormat="1" ht="13.5" thickBot="1" x14ac:dyDescent="0.25">
      <c r="A46" s="577" t="s">
        <v>47</v>
      </c>
      <c r="B46" s="578"/>
      <c r="C46" s="578"/>
      <c r="D46" s="578"/>
      <c r="E46" s="578"/>
      <c r="F46" s="578"/>
      <c r="G46" s="578"/>
      <c r="H46" s="578"/>
      <c r="I46" s="578"/>
      <c r="J46" s="579"/>
    </row>
    <row r="47" spans="1:10" s="262" customFormat="1" x14ac:dyDescent="0.2">
      <c r="E47" s="22"/>
      <c r="F47" s="22"/>
    </row>
    <row r="48" spans="1:10" s="262" customFormat="1" x14ac:dyDescent="0.2">
      <c r="E48" s="22"/>
      <c r="F48" s="22"/>
    </row>
    <row r="49" spans="5:6" s="262" customFormat="1" x14ac:dyDescent="0.2">
      <c r="E49" s="22"/>
      <c r="F49" s="22"/>
    </row>
    <row r="50" spans="5:6" s="262" customFormat="1" x14ac:dyDescent="0.2">
      <c r="E50" s="22"/>
      <c r="F50" s="22"/>
    </row>
    <row r="51" spans="5:6" s="262" customFormat="1" x14ac:dyDescent="0.2">
      <c r="E51" s="22"/>
      <c r="F51" s="22"/>
    </row>
    <row r="52" spans="5:6" s="262" customFormat="1" x14ac:dyDescent="0.2">
      <c r="E52" s="22"/>
      <c r="F52" s="22"/>
    </row>
    <row r="53" spans="5:6" s="262" customFormat="1" x14ac:dyDescent="0.2">
      <c r="E53" s="22"/>
      <c r="F53" s="22"/>
    </row>
    <row r="54" spans="5:6" s="262" customFormat="1" x14ac:dyDescent="0.2">
      <c r="E54" s="22"/>
      <c r="F54" s="22"/>
    </row>
    <row r="55" spans="5:6" s="262" customFormat="1" x14ac:dyDescent="0.2">
      <c r="E55" s="22"/>
      <c r="F55" s="22"/>
    </row>
    <row r="56" spans="5:6" s="262" customFormat="1" x14ac:dyDescent="0.2">
      <c r="E56" s="22"/>
      <c r="F56" s="22"/>
    </row>
    <row r="57" spans="5:6" s="262" customFormat="1" x14ac:dyDescent="0.2">
      <c r="E57" s="22"/>
      <c r="F57" s="22"/>
    </row>
    <row r="58" spans="5:6" s="262" customFormat="1" x14ac:dyDescent="0.2">
      <c r="E58" s="22"/>
      <c r="F58" s="22"/>
    </row>
    <row r="59" spans="5:6" s="262" customFormat="1" x14ac:dyDescent="0.2">
      <c r="E59" s="22"/>
      <c r="F59" s="22"/>
    </row>
    <row r="60" spans="5:6" s="262" customFormat="1" x14ac:dyDescent="0.2">
      <c r="E60" s="22"/>
      <c r="F60" s="22"/>
    </row>
    <row r="61" spans="5:6" s="262" customFormat="1" x14ac:dyDescent="0.2">
      <c r="E61" s="22"/>
      <c r="F61" s="22"/>
    </row>
    <row r="62" spans="5:6" s="262" customFormat="1" x14ac:dyDescent="0.2">
      <c r="E62" s="22"/>
      <c r="F62" s="22"/>
    </row>
    <row r="63" spans="5:6" s="262" customFormat="1" x14ac:dyDescent="0.2">
      <c r="E63" s="22"/>
      <c r="F63" s="22"/>
    </row>
    <row r="64" spans="5:6" s="262" customFormat="1" x14ac:dyDescent="0.2">
      <c r="E64" s="22"/>
      <c r="F64" s="22"/>
    </row>
    <row r="65" spans="5:6" s="262" customFormat="1" x14ac:dyDescent="0.2">
      <c r="E65" s="22"/>
      <c r="F65" s="22"/>
    </row>
    <row r="66" spans="5:6" s="262" customFormat="1" x14ac:dyDescent="0.2">
      <c r="E66" s="22"/>
      <c r="F66" s="22"/>
    </row>
    <row r="67" spans="5:6" s="262" customFormat="1" x14ac:dyDescent="0.2">
      <c r="E67" s="22"/>
      <c r="F67" s="22"/>
    </row>
    <row r="68" spans="5:6" s="262" customFormat="1" x14ac:dyDescent="0.2">
      <c r="E68" s="22"/>
      <c r="F68" s="22"/>
    </row>
    <row r="69" spans="5:6" s="262" customFormat="1" x14ac:dyDescent="0.2">
      <c r="E69" s="22"/>
      <c r="F69" s="22"/>
    </row>
    <row r="70" spans="5:6" s="262" customFormat="1" x14ac:dyDescent="0.2">
      <c r="E70" s="22"/>
      <c r="F70" s="22"/>
    </row>
    <row r="71" spans="5:6" s="262" customFormat="1" x14ac:dyDescent="0.2">
      <c r="E71" s="22"/>
      <c r="F71" s="22"/>
    </row>
    <row r="72" spans="5:6" s="262" customFormat="1" x14ac:dyDescent="0.2">
      <c r="E72" s="22"/>
      <c r="F72" s="22"/>
    </row>
    <row r="73" spans="5:6" s="262" customFormat="1" x14ac:dyDescent="0.2">
      <c r="E73" s="22"/>
      <c r="F73" s="22"/>
    </row>
    <row r="74" spans="5:6" s="262" customFormat="1" x14ac:dyDescent="0.2">
      <c r="E74" s="22"/>
      <c r="F74" s="22"/>
    </row>
    <row r="75" spans="5:6" s="262" customFormat="1" x14ac:dyDescent="0.2">
      <c r="E75" s="22"/>
      <c r="F75" s="22"/>
    </row>
    <row r="76" spans="5:6" s="262" customFormat="1" x14ac:dyDescent="0.2">
      <c r="E76" s="22"/>
      <c r="F76" s="22"/>
    </row>
    <row r="77" spans="5:6" s="262" customFormat="1" x14ac:dyDescent="0.2">
      <c r="E77" s="22"/>
      <c r="F77" s="22"/>
    </row>
    <row r="78" spans="5:6" s="262" customFormat="1" x14ac:dyDescent="0.2">
      <c r="E78" s="22"/>
      <c r="F78" s="22"/>
    </row>
    <row r="79" spans="5:6" s="262" customFormat="1" x14ac:dyDescent="0.2">
      <c r="E79" s="22"/>
      <c r="F79" s="22"/>
    </row>
    <row r="80" spans="5:6" s="262" customFormat="1" x14ac:dyDescent="0.2">
      <c r="E80" s="22"/>
      <c r="F80" s="22"/>
    </row>
    <row r="81" spans="5:6" s="262" customFormat="1" x14ac:dyDescent="0.2">
      <c r="E81" s="22"/>
      <c r="F81" s="22"/>
    </row>
    <row r="82" spans="5:6" s="262" customFormat="1" x14ac:dyDescent="0.2">
      <c r="E82" s="22"/>
      <c r="F82" s="22"/>
    </row>
    <row r="83" spans="5:6" s="262" customFormat="1" x14ac:dyDescent="0.2">
      <c r="E83" s="22"/>
      <c r="F83" s="22"/>
    </row>
    <row r="84" spans="5:6" s="262" customFormat="1" x14ac:dyDescent="0.2">
      <c r="E84" s="22"/>
      <c r="F84" s="22"/>
    </row>
    <row r="85" spans="5:6" s="262" customFormat="1" x14ac:dyDescent="0.2">
      <c r="E85" s="22"/>
      <c r="F85" s="22"/>
    </row>
    <row r="86" spans="5:6" s="262" customFormat="1" x14ac:dyDescent="0.2">
      <c r="E86" s="22"/>
      <c r="F86" s="22"/>
    </row>
    <row r="87" spans="5:6" s="262" customFormat="1" x14ac:dyDescent="0.2">
      <c r="E87" s="22"/>
      <c r="F87" s="22"/>
    </row>
    <row r="88" spans="5:6" s="262" customFormat="1" x14ac:dyDescent="0.2">
      <c r="E88" s="22"/>
      <c r="F88" s="22"/>
    </row>
    <row r="89" spans="5:6" s="262" customFormat="1" x14ac:dyDescent="0.2">
      <c r="E89" s="22"/>
      <c r="F89" s="22"/>
    </row>
    <row r="90" spans="5:6" s="262" customFormat="1" x14ac:dyDescent="0.2">
      <c r="E90" s="22"/>
      <c r="F90" s="22"/>
    </row>
    <row r="91" spans="5:6" s="262" customFormat="1" x14ac:dyDescent="0.2">
      <c r="E91" s="22"/>
      <c r="F91" s="22"/>
    </row>
    <row r="92" spans="5:6" s="262" customFormat="1" x14ac:dyDescent="0.2">
      <c r="E92" s="22"/>
      <c r="F92" s="22"/>
    </row>
    <row r="93" spans="5:6" s="262" customFormat="1" x14ac:dyDescent="0.2">
      <c r="E93" s="22"/>
      <c r="F93" s="22"/>
    </row>
    <row r="94" spans="5:6" s="262" customFormat="1" x14ac:dyDescent="0.2">
      <c r="E94" s="22"/>
      <c r="F94" s="22"/>
    </row>
    <row r="95" spans="5:6" s="262" customFormat="1" x14ac:dyDescent="0.2">
      <c r="E95" s="22"/>
      <c r="F95" s="22"/>
    </row>
    <row r="96" spans="5:6" s="262" customFormat="1" x14ac:dyDescent="0.2">
      <c r="E96" s="22"/>
      <c r="F96" s="22"/>
    </row>
    <row r="97" spans="5:6" s="262" customFormat="1" x14ac:dyDescent="0.2">
      <c r="E97" s="22"/>
      <c r="F97" s="22"/>
    </row>
    <row r="98" spans="5:6" s="262" customFormat="1" x14ac:dyDescent="0.2">
      <c r="E98" s="22"/>
      <c r="F98" s="22"/>
    </row>
    <row r="99" spans="5:6" s="262" customFormat="1" x14ac:dyDescent="0.2">
      <c r="E99" s="22"/>
      <c r="F99" s="22"/>
    </row>
    <row r="100" spans="5:6" s="262" customFormat="1" x14ac:dyDescent="0.2">
      <c r="E100" s="22"/>
      <c r="F100" s="22"/>
    </row>
    <row r="101" spans="5:6" s="262" customFormat="1" x14ac:dyDescent="0.2">
      <c r="E101" s="22"/>
      <c r="F101" s="22"/>
    </row>
    <row r="102" spans="5:6" s="262" customFormat="1" x14ac:dyDescent="0.2">
      <c r="E102" s="22"/>
      <c r="F102" s="22"/>
    </row>
    <row r="103" spans="5:6" s="262" customFormat="1" x14ac:dyDescent="0.2">
      <c r="E103" s="22"/>
      <c r="F103" s="22"/>
    </row>
    <row r="104" spans="5:6" s="262" customFormat="1" x14ac:dyDescent="0.2">
      <c r="E104" s="22"/>
      <c r="F104" s="22"/>
    </row>
    <row r="105" spans="5:6" s="262" customFormat="1" x14ac:dyDescent="0.2">
      <c r="E105" s="22"/>
      <c r="F105" s="22"/>
    </row>
    <row r="106" spans="5:6" s="262" customFormat="1" x14ac:dyDescent="0.2">
      <c r="E106" s="22"/>
      <c r="F106" s="22"/>
    </row>
    <row r="107" spans="5:6" s="262" customFormat="1" x14ac:dyDescent="0.2">
      <c r="E107" s="22"/>
      <c r="F107" s="22"/>
    </row>
    <row r="108" spans="5:6" s="262" customFormat="1" x14ac:dyDescent="0.2">
      <c r="E108" s="22"/>
      <c r="F108" s="22"/>
    </row>
    <row r="109" spans="5:6" s="262" customFormat="1" x14ac:dyDescent="0.2">
      <c r="E109" s="22"/>
      <c r="F109" s="22"/>
    </row>
    <row r="110" spans="5:6" s="262" customFormat="1" x14ac:dyDescent="0.2">
      <c r="E110" s="22"/>
      <c r="F110" s="22"/>
    </row>
    <row r="111" spans="5:6" s="262" customFormat="1" x14ac:dyDescent="0.2">
      <c r="E111" s="22"/>
      <c r="F111" s="22"/>
    </row>
    <row r="112" spans="5:6" s="262" customFormat="1" x14ac:dyDescent="0.2">
      <c r="E112" s="22"/>
      <c r="F112" s="22"/>
    </row>
    <row r="113" spans="5:6" s="262" customFormat="1" x14ac:dyDescent="0.2">
      <c r="E113" s="22"/>
      <c r="F113" s="22"/>
    </row>
    <row r="114" spans="5:6" s="262" customFormat="1" x14ac:dyDescent="0.2">
      <c r="E114" s="22"/>
      <c r="F114" s="22"/>
    </row>
    <row r="115" spans="5:6" s="262" customFormat="1" x14ac:dyDescent="0.2">
      <c r="E115" s="22"/>
      <c r="F115" s="22"/>
    </row>
    <row r="116" spans="5:6" s="262" customFormat="1" x14ac:dyDescent="0.2">
      <c r="E116" s="22"/>
      <c r="F116" s="22"/>
    </row>
    <row r="117" spans="5:6" s="262" customFormat="1" x14ac:dyDescent="0.2">
      <c r="E117" s="22"/>
      <c r="F117" s="22"/>
    </row>
    <row r="118" spans="5:6" s="262" customFormat="1" x14ac:dyDescent="0.2">
      <c r="E118" s="22"/>
      <c r="F118" s="22"/>
    </row>
    <row r="119" spans="5:6" s="262" customFormat="1" x14ac:dyDescent="0.2">
      <c r="E119" s="22"/>
      <c r="F119" s="22"/>
    </row>
    <row r="120" spans="5:6" s="262" customFormat="1" x14ac:dyDescent="0.2">
      <c r="E120" s="22"/>
      <c r="F120" s="22"/>
    </row>
    <row r="121" spans="5:6" s="262" customFormat="1" x14ac:dyDescent="0.2">
      <c r="E121" s="22"/>
      <c r="F121" s="22"/>
    </row>
    <row r="122" spans="5:6" s="262" customFormat="1" x14ac:dyDescent="0.2">
      <c r="E122" s="22"/>
      <c r="F122" s="22"/>
    </row>
    <row r="123" spans="5:6" s="262" customFormat="1" x14ac:dyDescent="0.2">
      <c r="E123" s="22"/>
      <c r="F123" s="22"/>
    </row>
    <row r="124" spans="5:6" s="262" customFormat="1" x14ac:dyDescent="0.2">
      <c r="E124" s="22"/>
      <c r="F124" s="22"/>
    </row>
    <row r="125" spans="5:6" s="262" customFormat="1" x14ac:dyDescent="0.2">
      <c r="E125" s="22"/>
      <c r="F125" s="22"/>
    </row>
    <row r="126" spans="5:6" s="262" customFormat="1" x14ac:dyDescent="0.2">
      <c r="E126" s="22"/>
      <c r="F126" s="22"/>
    </row>
    <row r="127" spans="5:6" s="262" customFormat="1" x14ac:dyDescent="0.2">
      <c r="E127" s="22"/>
      <c r="F127" s="22"/>
    </row>
    <row r="128" spans="5:6" s="262" customFormat="1" x14ac:dyDescent="0.2">
      <c r="E128" s="22"/>
      <c r="F128" s="22"/>
    </row>
    <row r="129" spans="5:6" s="262" customFormat="1" x14ac:dyDescent="0.2">
      <c r="E129" s="22"/>
      <c r="F129" s="22"/>
    </row>
    <row r="130" spans="5:6" s="262" customFormat="1" x14ac:dyDescent="0.2">
      <c r="E130" s="22"/>
      <c r="F130" s="22"/>
    </row>
    <row r="131" spans="5:6" s="262" customFormat="1" x14ac:dyDescent="0.2">
      <c r="E131" s="22"/>
      <c r="F131" s="22"/>
    </row>
    <row r="132" spans="5:6" s="262" customFormat="1" x14ac:dyDescent="0.2">
      <c r="E132" s="22"/>
      <c r="F132" s="22"/>
    </row>
    <row r="133" spans="5:6" s="262" customFormat="1" x14ac:dyDescent="0.2">
      <c r="E133" s="22"/>
      <c r="F133" s="22"/>
    </row>
    <row r="134" spans="5:6" s="262" customFormat="1" x14ac:dyDescent="0.2">
      <c r="E134" s="22"/>
      <c r="F134" s="22"/>
    </row>
    <row r="135" spans="5:6" s="262" customFormat="1" x14ac:dyDescent="0.2">
      <c r="E135" s="22"/>
      <c r="F135" s="22"/>
    </row>
    <row r="136" spans="5:6" s="262" customFormat="1" x14ac:dyDescent="0.2">
      <c r="E136" s="22"/>
      <c r="F136" s="22"/>
    </row>
    <row r="137" spans="5:6" s="262" customFormat="1" x14ac:dyDescent="0.2">
      <c r="E137" s="22"/>
      <c r="F137" s="22"/>
    </row>
  </sheetData>
  <sheetProtection algorithmName="SHA-512" hashValue="D2XMiEMsswdLvbak7xEvHYPCZ48uHwxZCteKfc+6vzUD/wOJ7bBESps4x6p1t92SvOrlKyr3YmBMKpO4aTWwMg==" saltValue="7TSAn9fgFgmn/u4gWz5nhQ==" spinCount="100000" sheet="1" objects="1" scenarios="1" selectLockedCells="1"/>
  <mergeCells count="70">
    <mergeCell ref="A46:J46"/>
    <mergeCell ref="A39:C39"/>
    <mergeCell ref="H39:J39"/>
    <mergeCell ref="A40:C40"/>
    <mergeCell ref="H40:J40"/>
    <mergeCell ref="H41:J41"/>
    <mergeCell ref="A43:C43"/>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J22"/>
    <mergeCell ref="H23:J23"/>
    <mergeCell ref="B24:C24"/>
    <mergeCell ref="H24:J24"/>
    <mergeCell ref="B25:C25"/>
    <mergeCell ref="H25:J25"/>
    <mergeCell ref="B26:C26"/>
    <mergeCell ref="H26:J26"/>
    <mergeCell ref="H27:J27"/>
    <mergeCell ref="B28:C28"/>
    <mergeCell ref="H28:J28"/>
    <mergeCell ref="A19:C19"/>
    <mergeCell ref="H19:J19"/>
    <mergeCell ref="A20:C20"/>
    <mergeCell ref="D20:D21"/>
    <mergeCell ref="H20:J20"/>
    <mergeCell ref="A21:C21"/>
    <mergeCell ref="H21:J21"/>
    <mergeCell ref="A16:C16"/>
    <mergeCell ref="H16:J16"/>
    <mergeCell ref="A17:C17"/>
    <mergeCell ref="H17:J17"/>
    <mergeCell ref="A18:C18"/>
    <mergeCell ref="H18:J18"/>
    <mergeCell ref="A15:C15"/>
    <mergeCell ref="H15:J15"/>
    <mergeCell ref="C7:E7"/>
    <mergeCell ref="C8:E8"/>
    <mergeCell ref="C9:E9"/>
    <mergeCell ref="C10:E10"/>
    <mergeCell ref="A11:C11"/>
    <mergeCell ref="A12:C12"/>
    <mergeCell ref="H12:J12"/>
    <mergeCell ref="A13:C13"/>
    <mergeCell ref="H13:J13"/>
    <mergeCell ref="A14:C14"/>
    <mergeCell ref="H14:J14"/>
    <mergeCell ref="C6:E6"/>
    <mergeCell ref="B1:J1"/>
    <mergeCell ref="B2:J2"/>
    <mergeCell ref="A3:E3"/>
    <mergeCell ref="A4:C4"/>
    <mergeCell ref="C5:E5"/>
  </mergeCells>
  <phoneticPr fontId="3" type="noConversion"/>
  <conditionalFormatting sqref="I5:I9 C5:E10">
    <cfRule type="containsBlanks" dxfId="55" priority="5">
      <formula>LEN(TRIM(C5))=0</formula>
    </cfRule>
  </conditionalFormatting>
  <conditionalFormatting sqref="C10:D10">
    <cfRule type="cellIs" dxfId="54" priority="3" operator="equal">
      <formula>"Female"</formula>
    </cfRule>
    <cfRule type="cellIs" dxfId="53" priority="4" operator="equal">
      <formula>"Male"</formula>
    </cfRule>
  </conditionalFormatting>
  <conditionalFormatting sqref="I9">
    <cfRule type="cellIs" dxfId="52" priority="1" operator="equal">
      <formula>"Whistle"</formula>
    </cfRule>
    <cfRule type="cellIs" dxfId="51" priority="2" operator="equal">
      <formula>"Voice"</formula>
    </cfRule>
  </conditionalFormatting>
  <conditionalFormatting sqref="E20:F21">
    <cfRule type="containsBlanks" dxfId="50" priority="6">
      <formula>LEN(TRIM(E20))=0</formula>
    </cfRule>
  </conditionalFormatting>
  <dataValidations disablePrompts="1" count="4">
    <dataValidation type="list" allowBlank="1" showInputMessage="1" showErrorMessage="1" sqref="D20:D21">
      <formula1>"10,12,13,14,15"</formula1>
    </dataValidation>
    <dataValidation type="list" allowBlank="1" showInputMessage="1" showErrorMessage="1" sqref="D19">
      <formula1>"12,16,20"</formula1>
    </dataValidation>
    <dataValidation type="list" allowBlank="1" showInputMessage="1" showErrorMessage="1" sqref="C10">
      <formula1>"Male,Female"</formula1>
    </dataValidation>
    <dataValidation type="list" allowBlank="1" showInputMessage="1" showErrorMessage="1" sqref="I9">
      <formula1>"Voice,Whistle"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141"/>
  <sheetViews>
    <sheetView view="pageLayout" topLeftCell="A22" zoomScale="150" zoomScaleNormal="200" zoomScalePageLayoutView="150" workbookViewId="0">
      <selection activeCell="H37" sqref="H37:J37"/>
    </sheetView>
  </sheetViews>
  <sheetFormatPr defaultColWidth="9.140625" defaultRowHeight="12.75" x14ac:dyDescent="0.2"/>
  <cols>
    <col min="1" max="1" width="2.42578125" style="1" customWidth="1"/>
    <col min="2" max="2" width="9.140625" style="1" customWidth="1"/>
    <col min="3" max="3" width="15.85546875" style="1" customWidth="1"/>
    <col min="4" max="4" width="7.140625" style="1" customWidth="1"/>
    <col min="5" max="5" width="8.7109375" style="1" customWidth="1"/>
    <col min="6" max="6" width="8" style="1" customWidth="1"/>
    <col min="7" max="7" width="6.7109375" style="1" customWidth="1"/>
    <col min="8" max="8" width="4.42578125" style="1" customWidth="1"/>
    <col min="9" max="9" width="21.7109375" style="1" customWidth="1"/>
    <col min="10" max="10" width="8.28515625" style="1" customWidth="1"/>
    <col min="11" max="65" width="9.140625" style="2"/>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30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102"/>
      <c r="G3" s="91"/>
      <c r="H3" s="91" t="str">
        <f>CONCATENATE("Date: ",Info!$B$4)</f>
        <v xml:space="preserve">Date: </v>
      </c>
      <c r="I3" s="3"/>
      <c r="J3" s="4"/>
    </row>
    <row r="4" spans="1:65" x14ac:dyDescent="0.2">
      <c r="A4" s="366"/>
      <c r="B4" s="367"/>
      <c r="C4" s="367"/>
      <c r="D4" s="91"/>
      <c r="E4" s="91"/>
      <c r="F4" s="103"/>
      <c r="G4" s="91"/>
      <c r="H4" s="91"/>
      <c r="I4" s="91"/>
      <c r="J4" s="4"/>
    </row>
    <row r="5" spans="1:65" x14ac:dyDescent="0.2">
      <c r="A5" s="90" t="s">
        <v>21</v>
      </c>
      <c r="B5" s="91"/>
      <c r="C5" s="418"/>
      <c r="D5" s="418"/>
      <c r="E5" s="418"/>
      <c r="F5" s="104"/>
      <c r="G5" s="91" t="s">
        <v>24</v>
      </c>
      <c r="H5" s="91"/>
      <c r="I5" s="247"/>
      <c r="J5" s="4"/>
    </row>
    <row r="6" spans="1:65" x14ac:dyDescent="0.2">
      <c r="A6" s="90" t="s">
        <v>22</v>
      </c>
      <c r="B6" s="91"/>
      <c r="C6" s="418"/>
      <c r="D6" s="418"/>
      <c r="E6" s="418"/>
      <c r="F6" s="104"/>
      <c r="G6" s="91" t="s">
        <v>25</v>
      </c>
      <c r="H6" s="91"/>
      <c r="I6" s="247"/>
      <c r="J6" s="4"/>
    </row>
    <row r="7" spans="1:65" x14ac:dyDescent="0.2">
      <c r="A7" s="90" t="s">
        <v>31</v>
      </c>
      <c r="B7" s="91"/>
      <c r="C7" s="418"/>
      <c r="D7" s="418"/>
      <c r="E7" s="418"/>
      <c r="F7" s="104"/>
      <c r="G7" s="91" t="s">
        <v>34</v>
      </c>
      <c r="H7" s="91"/>
      <c r="I7" s="247"/>
      <c r="J7" s="4"/>
    </row>
    <row r="8" spans="1:65" x14ac:dyDescent="0.2">
      <c r="A8" s="90" t="s">
        <v>32</v>
      </c>
      <c r="B8" s="91"/>
      <c r="C8" s="419"/>
      <c r="D8" s="419"/>
      <c r="E8" s="419"/>
      <c r="F8" s="104"/>
      <c r="G8" s="91" t="s">
        <v>23</v>
      </c>
      <c r="H8" s="91"/>
      <c r="I8" s="247"/>
      <c r="J8" s="4"/>
    </row>
    <row r="9" spans="1:65" x14ac:dyDescent="0.2">
      <c r="A9" s="90" t="s">
        <v>33</v>
      </c>
      <c r="B9" s="91"/>
      <c r="C9" s="420"/>
      <c r="D9" s="420"/>
      <c r="E9" s="420"/>
      <c r="F9" s="104"/>
      <c r="G9" s="91" t="s">
        <v>16</v>
      </c>
      <c r="H9" s="91"/>
      <c r="I9" s="248"/>
      <c r="J9" s="4"/>
    </row>
    <row r="10" spans="1:65" x14ac:dyDescent="0.2">
      <c r="A10" s="90" t="s">
        <v>42</v>
      </c>
      <c r="B10" s="91"/>
      <c r="C10" s="421"/>
      <c r="D10" s="421"/>
      <c r="E10" s="421"/>
      <c r="F10" s="41"/>
      <c r="G10" s="91"/>
      <c r="H10" s="91"/>
      <c r="I10" s="91"/>
      <c r="J10" s="4"/>
    </row>
    <row r="11" spans="1:65" s="8" customFormat="1" ht="9.9499999999999993" customHeight="1" x14ac:dyDescent="0.2">
      <c r="A11" s="422"/>
      <c r="B11" s="423"/>
      <c r="C11" s="423"/>
      <c r="D11" s="92"/>
      <c r="E11" s="92"/>
      <c r="F11" s="105"/>
      <c r="G11" s="92"/>
      <c r="H11" s="92"/>
      <c r="I11" s="92"/>
      <c r="J11" s="7"/>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row>
    <row r="12" spans="1:65" s="8" customFormat="1" ht="24" customHeight="1" x14ac:dyDescent="0.2">
      <c r="A12" s="627" t="s">
        <v>26</v>
      </c>
      <c r="B12" s="628"/>
      <c r="C12" s="628"/>
      <c r="D12" s="141" t="s">
        <v>0</v>
      </c>
      <c r="E12" s="141" t="s">
        <v>63</v>
      </c>
      <c r="F12" s="143" t="s">
        <v>66</v>
      </c>
      <c r="G12" s="141" t="s">
        <v>27</v>
      </c>
      <c r="H12" s="144" t="s">
        <v>2</v>
      </c>
      <c r="I12" s="144"/>
      <c r="J12" s="145"/>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row>
    <row r="13" spans="1:65" ht="14.1" customHeight="1" x14ac:dyDescent="0.2">
      <c r="A13" s="672" t="s">
        <v>9</v>
      </c>
      <c r="B13" s="673"/>
      <c r="C13" s="673"/>
      <c r="D13" s="9">
        <v>6</v>
      </c>
      <c r="E13" s="17"/>
      <c r="F13" s="107"/>
      <c r="G13" s="691"/>
      <c r="H13" s="655"/>
      <c r="I13" s="655"/>
      <c r="J13" s="656"/>
    </row>
    <row r="14" spans="1:65" ht="14.1" customHeight="1" x14ac:dyDescent="0.2">
      <c r="A14" s="599" t="s">
        <v>55</v>
      </c>
      <c r="B14" s="433"/>
      <c r="C14" s="433"/>
      <c r="D14" s="9">
        <v>10</v>
      </c>
      <c r="E14" s="17"/>
      <c r="F14" s="107"/>
      <c r="G14" s="691"/>
      <c r="H14" s="655"/>
      <c r="I14" s="655"/>
      <c r="J14" s="656"/>
    </row>
    <row r="15" spans="1:65" ht="14.1" customHeight="1" x14ac:dyDescent="0.2">
      <c r="A15" s="672" t="s">
        <v>56</v>
      </c>
      <c r="B15" s="673"/>
      <c r="C15" s="673"/>
      <c r="D15" s="9">
        <v>10</v>
      </c>
      <c r="E15" s="17"/>
      <c r="F15" s="107"/>
      <c r="G15" s="691"/>
      <c r="H15" s="655"/>
      <c r="I15" s="655"/>
      <c r="J15" s="656"/>
    </row>
    <row r="16" spans="1:65" ht="14.1" customHeight="1" x14ac:dyDescent="0.2">
      <c r="A16" s="672" t="s">
        <v>10</v>
      </c>
      <c r="B16" s="673"/>
      <c r="C16" s="673"/>
      <c r="D16" s="9">
        <v>12</v>
      </c>
      <c r="E16" s="17"/>
      <c r="F16" s="107"/>
      <c r="G16" s="691"/>
      <c r="H16" s="655"/>
      <c r="I16" s="655"/>
      <c r="J16" s="656"/>
    </row>
    <row r="17" spans="1:10" ht="14.1" customHeight="1" x14ac:dyDescent="0.2">
      <c r="A17" s="672" t="s">
        <v>11</v>
      </c>
      <c r="B17" s="673"/>
      <c r="C17" s="673"/>
      <c r="D17" s="9">
        <v>12</v>
      </c>
      <c r="E17" s="17"/>
      <c r="F17" s="107"/>
      <c r="G17" s="691"/>
      <c r="H17" s="655"/>
      <c r="I17" s="655"/>
      <c r="J17" s="656"/>
    </row>
    <row r="18" spans="1:10" ht="14.1" customHeight="1" x14ac:dyDescent="0.2">
      <c r="A18" s="672" t="s">
        <v>12</v>
      </c>
      <c r="B18" s="673"/>
      <c r="C18" s="673"/>
      <c r="D18" s="9">
        <v>20</v>
      </c>
      <c r="E18" s="17"/>
      <c r="F18" s="107"/>
      <c r="G18" s="691"/>
      <c r="H18" s="655"/>
      <c r="I18" s="655"/>
      <c r="J18" s="656"/>
    </row>
    <row r="19" spans="1:10" ht="14.1" customHeight="1" x14ac:dyDescent="0.2">
      <c r="A19" s="653" t="s">
        <v>58</v>
      </c>
      <c r="B19" s="648"/>
      <c r="C19" s="648"/>
      <c r="D19" s="9">
        <v>15</v>
      </c>
      <c r="E19" s="17"/>
      <c r="F19" s="107"/>
      <c r="G19" s="691"/>
      <c r="H19" s="655"/>
      <c r="I19" s="655"/>
      <c r="J19" s="656"/>
    </row>
    <row r="20" spans="1:10" ht="14.1" customHeight="1" x14ac:dyDescent="0.2">
      <c r="A20" s="689" t="s">
        <v>69</v>
      </c>
      <c r="B20" s="690"/>
      <c r="C20" s="690"/>
      <c r="D20" s="17">
        <v>20</v>
      </c>
      <c r="E20" s="17"/>
      <c r="F20" s="107"/>
      <c r="G20" s="691"/>
      <c r="H20" s="655"/>
      <c r="I20" s="655"/>
      <c r="J20" s="656"/>
    </row>
    <row r="21" spans="1:10" ht="14.1" customHeight="1" x14ac:dyDescent="0.2">
      <c r="A21" s="689" t="s">
        <v>68</v>
      </c>
      <c r="B21" s="690"/>
      <c r="C21" s="690"/>
      <c r="D21" s="256">
        <v>15</v>
      </c>
      <c r="E21" s="17"/>
      <c r="F21" s="107"/>
      <c r="G21" s="691"/>
      <c r="H21" s="655"/>
      <c r="I21" s="655"/>
      <c r="J21" s="656"/>
    </row>
    <row r="22" spans="1:10" ht="14.1" customHeight="1" x14ac:dyDescent="0.2">
      <c r="A22" s="672" t="s">
        <v>70</v>
      </c>
      <c r="B22" s="673"/>
      <c r="C22" s="673"/>
      <c r="D22" s="17">
        <v>20</v>
      </c>
      <c r="E22" s="17"/>
      <c r="F22" s="107"/>
      <c r="G22" s="691"/>
      <c r="H22" s="655"/>
      <c r="I22" s="655"/>
      <c r="J22" s="656"/>
    </row>
    <row r="23" spans="1:10" ht="14.1" customHeight="1" x14ac:dyDescent="0.2">
      <c r="A23" s="94" t="s">
        <v>77</v>
      </c>
      <c r="B23" s="36"/>
      <c r="C23" s="36"/>
      <c r="D23" s="12" t="s">
        <v>43</v>
      </c>
      <c r="E23" s="44"/>
      <c r="F23" s="111"/>
      <c r="G23" s="692"/>
      <c r="H23" s="657"/>
      <c r="I23" s="658"/>
      <c r="J23" s="659"/>
    </row>
    <row r="24" spans="1:10" ht="14.1" customHeight="1" x14ac:dyDescent="0.2">
      <c r="A24" s="18"/>
      <c r="B24" s="682" t="s">
        <v>14</v>
      </c>
      <c r="C24" s="683"/>
      <c r="D24" s="10">
        <v>10</v>
      </c>
      <c r="E24" s="254"/>
      <c r="F24" s="112"/>
      <c r="G24" s="691"/>
      <c r="H24" s="679"/>
      <c r="I24" s="680"/>
      <c r="J24" s="681"/>
    </row>
    <row r="25" spans="1:10" ht="14.1" customHeight="1" x14ac:dyDescent="0.2">
      <c r="A25" s="18"/>
      <c r="B25" s="682" t="s">
        <v>15</v>
      </c>
      <c r="C25" s="683"/>
      <c r="D25" s="10">
        <v>30</v>
      </c>
      <c r="E25" s="254"/>
      <c r="F25" s="112"/>
      <c r="G25" s="691"/>
      <c r="H25" s="679"/>
      <c r="I25" s="680"/>
      <c r="J25" s="681"/>
    </row>
    <row r="26" spans="1:10" ht="14.1" customHeight="1" x14ac:dyDescent="0.2">
      <c r="A26" s="18"/>
      <c r="B26" s="684" t="s">
        <v>16</v>
      </c>
      <c r="C26" s="685"/>
      <c r="D26" s="10">
        <v>10</v>
      </c>
      <c r="E26" s="17"/>
      <c r="F26" s="107"/>
      <c r="G26" s="691"/>
      <c r="H26" s="679"/>
      <c r="I26" s="680"/>
      <c r="J26" s="681"/>
    </row>
    <row r="27" spans="1:10" ht="14.1" customHeight="1" x14ac:dyDescent="0.2">
      <c r="A27" s="19" t="s">
        <v>17</v>
      </c>
      <c r="B27" s="20"/>
      <c r="C27" s="21"/>
      <c r="D27" s="10" t="s">
        <v>45</v>
      </c>
      <c r="E27" s="45"/>
      <c r="F27" s="108"/>
      <c r="G27" s="325"/>
      <c r="H27" s="663"/>
      <c r="I27" s="663"/>
      <c r="J27" s="664"/>
    </row>
    <row r="28" spans="1:10" ht="14.1" customHeight="1" x14ac:dyDescent="0.2">
      <c r="A28" s="18"/>
      <c r="B28" s="682" t="s">
        <v>14</v>
      </c>
      <c r="C28" s="683"/>
      <c r="D28" s="10">
        <v>10</v>
      </c>
      <c r="E28" s="17"/>
      <c r="F28" s="107"/>
      <c r="G28" s="691"/>
      <c r="H28" s="655"/>
      <c r="I28" s="655"/>
      <c r="J28" s="656"/>
    </row>
    <row r="29" spans="1:10" ht="14.1" customHeight="1" x14ac:dyDescent="0.2">
      <c r="A29" s="18"/>
      <c r="B29" s="682" t="s">
        <v>15</v>
      </c>
      <c r="C29" s="683"/>
      <c r="D29" s="10">
        <v>10</v>
      </c>
      <c r="E29" s="17"/>
      <c r="F29" s="107"/>
      <c r="G29" s="691"/>
      <c r="H29" s="655"/>
      <c r="I29" s="655"/>
      <c r="J29" s="656"/>
    </row>
    <row r="30" spans="1:10" ht="14.1" customHeight="1" x14ac:dyDescent="0.2">
      <c r="A30" s="18"/>
      <c r="B30" s="684" t="s">
        <v>16</v>
      </c>
      <c r="C30" s="685"/>
      <c r="D30" s="10">
        <v>10</v>
      </c>
      <c r="E30" s="17"/>
      <c r="F30" s="107"/>
      <c r="G30" s="691"/>
      <c r="H30" s="655"/>
      <c r="I30" s="655"/>
      <c r="J30" s="656"/>
    </row>
    <row r="31" spans="1:10" ht="14.1" customHeight="1" x14ac:dyDescent="0.2">
      <c r="A31" s="676" t="s">
        <v>57</v>
      </c>
      <c r="B31" s="677"/>
      <c r="C31" s="678"/>
      <c r="D31" s="13" t="s">
        <v>44</v>
      </c>
      <c r="E31" s="46"/>
      <c r="F31" s="110"/>
      <c r="G31" s="693"/>
      <c r="H31" s="663"/>
      <c r="I31" s="663"/>
      <c r="J31" s="664"/>
    </row>
    <row r="32" spans="1:10" ht="14.1" customHeight="1" x14ac:dyDescent="0.2">
      <c r="A32" s="18"/>
      <c r="B32" s="684" t="s">
        <v>18</v>
      </c>
      <c r="C32" s="685"/>
      <c r="D32" s="10">
        <v>10</v>
      </c>
      <c r="E32" s="17"/>
      <c r="F32" s="107"/>
      <c r="G32" s="691"/>
      <c r="H32" s="655"/>
      <c r="I32" s="655"/>
      <c r="J32" s="656"/>
    </row>
    <row r="33" spans="1:10" ht="14.1" customHeight="1" x14ac:dyDescent="0.2">
      <c r="A33" s="18"/>
      <c r="B33" s="684" t="s">
        <v>48</v>
      </c>
      <c r="C33" s="685"/>
      <c r="D33" s="10">
        <v>30</v>
      </c>
      <c r="E33" s="17" t="s">
        <v>158</v>
      </c>
      <c r="F33" s="107"/>
      <c r="G33" s="691"/>
      <c r="H33" s="655"/>
      <c r="I33" s="655"/>
      <c r="J33" s="656"/>
    </row>
    <row r="34" spans="1:10" ht="14.1" customHeight="1" x14ac:dyDescent="0.2">
      <c r="A34" s="676" t="s">
        <v>19</v>
      </c>
      <c r="B34" s="677"/>
      <c r="C34" s="678"/>
      <c r="D34" s="13" t="s">
        <v>43</v>
      </c>
      <c r="E34" s="46"/>
      <c r="F34" s="110"/>
      <c r="G34" s="693"/>
      <c r="H34" s="660"/>
      <c r="I34" s="661"/>
      <c r="J34" s="662"/>
    </row>
    <row r="35" spans="1:10" ht="14.1" customHeight="1" x14ac:dyDescent="0.2">
      <c r="A35" s="18"/>
      <c r="B35" s="682" t="s">
        <v>14</v>
      </c>
      <c r="C35" s="683"/>
      <c r="D35" s="13">
        <v>10</v>
      </c>
      <c r="E35" s="255"/>
      <c r="F35" s="109"/>
      <c r="G35" s="694"/>
      <c r="H35" s="655"/>
      <c r="I35" s="655"/>
      <c r="J35" s="656"/>
    </row>
    <row r="36" spans="1:10" ht="14.1" customHeight="1" x14ac:dyDescent="0.2">
      <c r="A36" s="18"/>
      <c r="B36" s="682" t="s">
        <v>15</v>
      </c>
      <c r="C36" s="683"/>
      <c r="D36" s="13">
        <v>30</v>
      </c>
      <c r="E36" s="255"/>
      <c r="F36" s="109"/>
      <c r="G36" s="694"/>
      <c r="H36" s="655"/>
      <c r="I36" s="655"/>
      <c r="J36" s="656"/>
    </row>
    <row r="37" spans="1:10" ht="14.1" customHeight="1" x14ac:dyDescent="0.2">
      <c r="A37" s="18"/>
      <c r="B37" s="682" t="s">
        <v>16</v>
      </c>
      <c r="C37" s="683"/>
      <c r="D37" s="10">
        <v>10</v>
      </c>
      <c r="E37" s="17"/>
      <c r="F37" s="107"/>
      <c r="G37" s="691"/>
      <c r="H37" s="655"/>
      <c r="I37" s="655"/>
      <c r="J37" s="656"/>
    </row>
    <row r="38" spans="1:10" ht="14.1" customHeight="1" x14ac:dyDescent="0.2">
      <c r="A38" s="676" t="s">
        <v>49</v>
      </c>
      <c r="B38" s="677"/>
      <c r="C38" s="678"/>
      <c r="D38" s="10" t="s">
        <v>45</v>
      </c>
      <c r="E38" s="45"/>
      <c r="F38" s="108"/>
      <c r="G38" s="325"/>
      <c r="H38" s="663"/>
      <c r="I38" s="663"/>
      <c r="J38" s="664"/>
    </row>
    <row r="39" spans="1:10" ht="14.1" customHeight="1" x14ac:dyDescent="0.2">
      <c r="A39" s="671" t="s">
        <v>150</v>
      </c>
      <c r="B39" s="669"/>
      <c r="C39" s="670"/>
      <c r="D39" s="10">
        <v>10</v>
      </c>
      <c r="E39" s="17"/>
      <c r="F39" s="107"/>
      <c r="G39" s="691"/>
      <c r="H39" s="655"/>
      <c r="I39" s="655"/>
      <c r="J39" s="656"/>
    </row>
    <row r="40" spans="1:10" x14ac:dyDescent="0.2">
      <c r="A40" s="668" t="s">
        <v>151</v>
      </c>
      <c r="B40" s="669"/>
      <c r="C40" s="670"/>
      <c r="D40" s="10">
        <v>20</v>
      </c>
      <c r="E40" s="17"/>
      <c r="F40" s="107"/>
      <c r="G40" s="691" t="s">
        <v>158</v>
      </c>
      <c r="H40" s="655"/>
      <c r="I40" s="655"/>
      <c r="J40" s="656"/>
    </row>
    <row r="41" spans="1:10" ht="14.1" customHeight="1" x14ac:dyDescent="0.2">
      <c r="A41" s="686" t="s">
        <v>59</v>
      </c>
      <c r="B41" s="687"/>
      <c r="C41" s="688"/>
      <c r="D41" s="10">
        <v>30</v>
      </c>
      <c r="E41" s="17"/>
      <c r="F41" s="107"/>
      <c r="G41" s="691"/>
      <c r="H41" s="655"/>
      <c r="I41" s="655"/>
      <c r="J41" s="656"/>
    </row>
    <row r="42" spans="1:10" ht="14.1" customHeight="1" x14ac:dyDescent="0.2">
      <c r="A42" s="676" t="s">
        <v>60</v>
      </c>
      <c r="B42" s="677"/>
      <c r="C42" s="678"/>
      <c r="D42" s="10">
        <v>30</v>
      </c>
      <c r="E42" s="17" t="s">
        <v>158</v>
      </c>
      <c r="F42" s="107" t="s">
        <v>158</v>
      </c>
      <c r="G42" s="691" t="s">
        <v>158</v>
      </c>
      <c r="H42" s="655"/>
      <c r="I42" s="655"/>
      <c r="J42" s="656"/>
    </row>
    <row r="43" spans="1:10" ht="14.1" customHeight="1" x14ac:dyDescent="0.2">
      <c r="A43" s="607" t="s">
        <v>39</v>
      </c>
      <c r="B43" s="608"/>
      <c r="C43" s="609"/>
      <c r="D43" s="10">
        <v>400</v>
      </c>
      <c r="E43" s="286">
        <f>SUM(E13:E42)</f>
        <v>0</v>
      </c>
      <c r="F43" s="286">
        <f>SUM(F13:F42)</f>
        <v>0</v>
      </c>
      <c r="G43" s="287">
        <f>SUM(G13:G42)</f>
        <v>0</v>
      </c>
      <c r="H43" s="665"/>
      <c r="I43" s="666"/>
      <c r="J43" s="667"/>
    </row>
    <row r="44" spans="1:10" ht="15.75" x14ac:dyDescent="0.2">
      <c r="A44" s="572" t="s">
        <v>20</v>
      </c>
      <c r="B44" s="573"/>
      <c r="C44" s="573"/>
      <c r="D44" s="139"/>
      <c r="E44" s="320">
        <f>SUM(E13:E42)-G43</f>
        <v>0</v>
      </c>
      <c r="F44" s="139"/>
      <c r="G44" s="146"/>
      <c r="H44" s="674" t="str">
        <f>IF(E44&gt;=360,"Qualified Excellent",IF(E44&gt;=340,"Qualified Very Good",IF(E44&gt;=320,"Qualified Good",IF(E44&gt;=300,"Qualified Sufficient","Not Qualified"))))</f>
        <v>Not Qualified</v>
      </c>
      <c r="I44" s="674"/>
      <c r="J44" s="675"/>
    </row>
    <row r="45" spans="1:10" x14ac:dyDescent="0.2">
      <c r="A45" s="90"/>
      <c r="B45" s="91"/>
      <c r="C45" s="91"/>
      <c r="D45" s="22"/>
      <c r="E45" s="22"/>
      <c r="F45" s="22"/>
      <c r="G45" s="91"/>
      <c r="H45" s="580"/>
      <c r="I45" s="580"/>
      <c r="J45" s="581"/>
    </row>
    <row r="46" spans="1:10" ht="20.100000000000001" customHeight="1" x14ac:dyDescent="0.2">
      <c r="A46" s="23"/>
      <c r="B46" s="24"/>
      <c r="C46" s="24"/>
      <c r="D46" s="24"/>
      <c r="E46" s="91"/>
      <c r="F46" s="103"/>
      <c r="G46" s="24"/>
      <c r="H46" s="24"/>
      <c r="I46" s="24"/>
      <c r="J46" s="4"/>
    </row>
    <row r="47" spans="1:10" x14ac:dyDescent="0.2">
      <c r="A47" s="576" t="str">
        <f>CONCATENATE("Judge: ",Info!E7)</f>
        <v xml:space="preserve">Judge: </v>
      </c>
      <c r="B47" s="461"/>
      <c r="C47" s="461"/>
      <c r="D47" s="91"/>
      <c r="E47" s="91"/>
      <c r="F47" s="103"/>
      <c r="G47" s="91" t="str">
        <f>CONCATENATE("Decoys: ",Info!E8)</f>
        <v xml:space="preserve">Decoys: </v>
      </c>
      <c r="H47" s="91"/>
      <c r="I47" s="91"/>
      <c r="J47" s="4"/>
    </row>
    <row r="48" spans="1:10" ht="6" customHeight="1" x14ac:dyDescent="0.2">
      <c r="A48" s="90"/>
      <c r="B48" s="91"/>
      <c r="C48" s="91"/>
      <c r="D48" s="91"/>
      <c r="E48" s="91"/>
      <c r="F48" s="103"/>
      <c r="G48" s="91"/>
      <c r="H48" s="91"/>
      <c r="I48" s="91"/>
      <c r="J48" s="4"/>
    </row>
    <row r="49" spans="1:10" x14ac:dyDescent="0.2">
      <c r="A49" s="90" t="str">
        <f>CONCATENATE("Trial secretary: ",Info!E9)</f>
        <v xml:space="preserve">Trial secretary: </v>
      </c>
      <c r="B49" s="91"/>
      <c r="C49" s="91"/>
      <c r="D49" s="91"/>
      <c r="E49" s="91"/>
      <c r="F49" s="103"/>
      <c r="G49" s="91"/>
      <c r="H49" s="91"/>
      <c r="I49" s="91"/>
      <c r="J49" s="4"/>
    </row>
    <row r="50" spans="1:10" ht="13.5" thickBot="1" x14ac:dyDescent="0.25">
      <c r="A50" s="577" t="s">
        <v>46</v>
      </c>
      <c r="B50" s="578"/>
      <c r="C50" s="578"/>
      <c r="D50" s="578"/>
      <c r="E50" s="578"/>
      <c r="F50" s="578"/>
      <c r="G50" s="578"/>
      <c r="H50" s="578"/>
      <c r="I50" s="578"/>
      <c r="J50" s="579"/>
    </row>
    <row r="51" spans="1:10" s="2" customFormat="1" x14ac:dyDescent="0.2">
      <c r="F51" s="103"/>
    </row>
    <row r="52" spans="1:10" s="2" customFormat="1" x14ac:dyDescent="0.2">
      <c r="F52" s="103"/>
    </row>
    <row r="53" spans="1:10" s="2" customFormat="1" x14ac:dyDescent="0.2">
      <c r="F53" s="103"/>
    </row>
    <row r="54" spans="1:10" s="2" customFormat="1" x14ac:dyDescent="0.2">
      <c r="F54" s="103"/>
    </row>
    <row r="55" spans="1:10" s="2" customFormat="1" x14ac:dyDescent="0.2">
      <c r="F55" s="103"/>
    </row>
    <row r="56" spans="1:10" s="2" customFormat="1" x14ac:dyDescent="0.2">
      <c r="F56" s="103"/>
    </row>
    <row r="57" spans="1:10" s="2" customFormat="1" x14ac:dyDescent="0.2">
      <c r="F57" s="103"/>
    </row>
    <row r="58" spans="1:10" s="2" customFormat="1" x14ac:dyDescent="0.2">
      <c r="F58" s="103"/>
    </row>
    <row r="59" spans="1:10" s="2" customFormat="1" x14ac:dyDescent="0.2">
      <c r="F59" s="103"/>
    </row>
    <row r="60" spans="1:10" s="2" customFormat="1" x14ac:dyDescent="0.2">
      <c r="F60" s="103"/>
    </row>
    <row r="61" spans="1:10" s="2" customFormat="1" x14ac:dyDescent="0.2">
      <c r="F61" s="103"/>
    </row>
    <row r="62" spans="1:10" s="2" customFormat="1" x14ac:dyDescent="0.2">
      <c r="F62" s="103"/>
    </row>
    <row r="63" spans="1:10" s="2" customFormat="1" x14ac:dyDescent="0.2">
      <c r="F63" s="103"/>
    </row>
    <row r="64" spans="1:10" s="2" customFormat="1" x14ac:dyDescent="0.2">
      <c r="F64" s="103"/>
    </row>
    <row r="65" spans="6:6" s="2" customFormat="1" x14ac:dyDescent="0.2">
      <c r="F65" s="103"/>
    </row>
    <row r="66" spans="6:6" s="2" customFormat="1" x14ac:dyDescent="0.2">
      <c r="F66" s="103"/>
    </row>
    <row r="67" spans="6:6" s="2" customFormat="1" x14ac:dyDescent="0.2">
      <c r="F67" s="103"/>
    </row>
    <row r="68" spans="6:6" s="2" customFormat="1" x14ac:dyDescent="0.2">
      <c r="F68" s="103"/>
    </row>
    <row r="69" spans="6:6" s="2" customFormat="1" x14ac:dyDescent="0.2">
      <c r="F69" s="103"/>
    </row>
    <row r="70" spans="6:6" s="2" customFormat="1" x14ac:dyDescent="0.2">
      <c r="F70" s="103"/>
    </row>
    <row r="71" spans="6:6" s="2" customFormat="1" x14ac:dyDescent="0.2">
      <c r="F71" s="103"/>
    </row>
    <row r="72" spans="6:6" s="2" customFormat="1" x14ac:dyDescent="0.2">
      <c r="F72" s="103"/>
    </row>
    <row r="73" spans="6:6" s="2" customFormat="1" x14ac:dyDescent="0.2">
      <c r="F73" s="103"/>
    </row>
    <row r="74" spans="6:6" s="2" customFormat="1" x14ac:dyDescent="0.2">
      <c r="F74" s="103"/>
    </row>
    <row r="75" spans="6:6" s="2" customFormat="1" x14ac:dyDescent="0.2">
      <c r="F75" s="103"/>
    </row>
    <row r="76" spans="6:6" s="2" customFormat="1" x14ac:dyDescent="0.2">
      <c r="F76" s="103"/>
    </row>
    <row r="77" spans="6:6" s="2" customFormat="1" x14ac:dyDescent="0.2">
      <c r="F77" s="103"/>
    </row>
    <row r="78" spans="6:6" s="2" customFormat="1" x14ac:dyDescent="0.2">
      <c r="F78" s="103"/>
    </row>
    <row r="79" spans="6:6" s="2" customFormat="1" x14ac:dyDescent="0.2">
      <c r="F79" s="103"/>
    </row>
    <row r="80" spans="6:6" s="2" customFormat="1" x14ac:dyDescent="0.2">
      <c r="F80" s="103"/>
    </row>
    <row r="81" spans="6:6" s="2" customFormat="1" x14ac:dyDescent="0.2">
      <c r="F81" s="103"/>
    </row>
    <row r="82" spans="6:6" s="2" customFormat="1" x14ac:dyDescent="0.2">
      <c r="F82" s="103"/>
    </row>
    <row r="83" spans="6:6" s="2" customFormat="1" x14ac:dyDescent="0.2">
      <c r="F83" s="103"/>
    </row>
    <row r="84" spans="6:6" s="2" customFormat="1" x14ac:dyDescent="0.2">
      <c r="F84" s="103"/>
    </row>
    <row r="85" spans="6:6" s="2" customFormat="1" x14ac:dyDescent="0.2">
      <c r="F85" s="103"/>
    </row>
    <row r="86" spans="6:6" s="2" customFormat="1" x14ac:dyDescent="0.2">
      <c r="F86" s="103"/>
    </row>
    <row r="87" spans="6:6" s="2" customFormat="1" x14ac:dyDescent="0.2">
      <c r="F87" s="103"/>
    </row>
    <row r="88" spans="6:6" s="2" customFormat="1" x14ac:dyDescent="0.2">
      <c r="F88" s="103"/>
    </row>
    <row r="89" spans="6:6" s="2" customFormat="1" x14ac:dyDescent="0.2">
      <c r="F89" s="103"/>
    </row>
    <row r="90" spans="6:6" s="2" customFormat="1" x14ac:dyDescent="0.2">
      <c r="F90" s="103"/>
    </row>
    <row r="91" spans="6:6" s="2" customFormat="1" x14ac:dyDescent="0.2">
      <c r="F91" s="103"/>
    </row>
    <row r="92" spans="6:6" s="2" customFormat="1" x14ac:dyDescent="0.2">
      <c r="F92" s="103"/>
    </row>
    <row r="93" spans="6:6" s="2" customFormat="1" x14ac:dyDescent="0.2">
      <c r="F93" s="103"/>
    </row>
    <row r="94" spans="6:6" s="2" customFormat="1" x14ac:dyDescent="0.2">
      <c r="F94" s="103"/>
    </row>
    <row r="95" spans="6:6" s="2" customFormat="1" x14ac:dyDescent="0.2">
      <c r="F95" s="103"/>
    </row>
    <row r="96" spans="6:6" s="2" customFormat="1" x14ac:dyDescent="0.2">
      <c r="F96" s="103"/>
    </row>
    <row r="97" spans="6:6" s="2" customFormat="1" x14ac:dyDescent="0.2">
      <c r="F97" s="103"/>
    </row>
    <row r="98" spans="6:6" s="2" customFormat="1" x14ac:dyDescent="0.2">
      <c r="F98" s="103"/>
    </row>
    <row r="99" spans="6:6" s="2" customFormat="1" x14ac:dyDescent="0.2">
      <c r="F99" s="103"/>
    </row>
    <row r="100" spans="6:6" s="2" customFormat="1" x14ac:dyDescent="0.2">
      <c r="F100" s="103"/>
    </row>
    <row r="101" spans="6:6" s="2" customFormat="1" x14ac:dyDescent="0.2">
      <c r="F101" s="103"/>
    </row>
    <row r="102" spans="6:6" s="2" customFormat="1" x14ac:dyDescent="0.2">
      <c r="F102" s="103"/>
    </row>
    <row r="103" spans="6:6" s="2" customFormat="1" x14ac:dyDescent="0.2">
      <c r="F103" s="103"/>
    </row>
    <row r="104" spans="6:6" s="2" customFormat="1" x14ac:dyDescent="0.2">
      <c r="F104" s="103"/>
    </row>
    <row r="105" spans="6:6" s="2" customFormat="1" x14ac:dyDescent="0.2">
      <c r="F105" s="103"/>
    </row>
    <row r="106" spans="6:6" s="2" customFormat="1" x14ac:dyDescent="0.2">
      <c r="F106" s="103"/>
    </row>
    <row r="107" spans="6:6" s="2" customFormat="1" x14ac:dyDescent="0.2">
      <c r="F107" s="103"/>
    </row>
    <row r="108" spans="6:6" s="2" customFormat="1" x14ac:dyDescent="0.2">
      <c r="F108" s="103"/>
    </row>
    <row r="109" spans="6:6" s="2" customFormat="1" x14ac:dyDescent="0.2">
      <c r="F109" s="103"/>
    </row>
    <row r="110" spans="6:6" s="2" customFormat="1" x14ac:dyDescent="0.2">
      <c r="F110" s="103"/>
    </row>
    <row r="111" spans="6:6" s="2" customFormat="1" x14ac:dyDescent="0.2">
      <c r="F111" s="103"/>
    </row>
    <row r="112" spans="6:6" s="2" customFormat="1" x14ac:dyDescent="0.2">
      <c r="F112" s="103"/>
    </row>
    <row r="113" spans="6:6" s="2" customFormat="1" x14ac:dyDescent="0.2">
      <c r="F113" s="103"/>
    </row>
    <row r="114" spans="6:6" s="2" customFormat="1" x14ac:dyDescent="0.2">
      <c r="F114" s="103"/>
    </row>
    <row r="115" spans="6:6" s="2" customFormat="1" x14ac:dyDescent="0.2">
      <c r="F115" s="103"/>
    </row>
    <row r="116" spans="6:6" s="2" customFormat="1" x14ac:dyDescent="0.2">
      <c r="F116" s="103"/>
    </row>
    <row r="117" spans="6:6" s="2" customFormat="1" x14ac:dyDescent="0.2">
      <c r="F117" s="103"/>
    </row>
    <row r="118" spans="6:6" s="2" customFormat="1" x14ac:dyDescent="0.2">
      <c r="F118" s="103"/>
    </row>
    <row r="119" spans="6:6" s="2" customFormat="1" x14ac:dyDescent="0.2">
      <c r="F119" s="103"/>
    </row>
    <row r="120" spans="6:6" s="2" customFormat="1" x14ac:dyDescent="0.2">
      <c r="F120" s="103"/>
    </row>
    <row r="121" spans="6:6" s="2" customFormat="1" x14ac:dyDescent="0.2">
      <c r="F121" s="103"/>
    </row>
    <row r="122" spans="6:6" s="2" customFormat="1" x14ac:dyDescent="0.2">
      <c r="F122" s="103"/>
    </row>
    <row r="123" spans="6:6" s="2" customFormat="1" x14ac:dyDescent="0.2">
      <c r="F123" s="103"/>
    </row>
    <row r="124" spans="6:6" s="2" customFormat="1" x14ac:dyDescent="0.2">
      <c r="F124" s="103"/>
    </row>
    <row r="125" spans="6:6" s="2" customFormat="1" x14ac:dyDescent="0.2">
      <c r="F125" s="103"/>
    </row>
    <row r="126" spans="6:6" s="2" customFormat="1" x14ac:dyDescent="0.2">
      <c r="F126" s="103"/>
    </row>
    <row r="127" spans="6:6" s="2" customFormat="1" x14ac:dyDescent="0.2">
      <c r="F127" s="103"/>
    </row>
    <row r="128" spans="6:6" s="2" customFormat="1" x14ac:dyDescent="0.2">
      <c r="F128" s="103"/>
    </row>
    <row r="129" spans="6:6" s="2" customFormat="1" x14ac:dyDescent="0.2">
      <c r="F129" s="103"/>
    </row>
    <row r="130" spans="6:6" s="2" customFormat="1" x14ac:dyDescent="0.2">
      <c r="F130" s="103"/>
    </row>
    <row r="131" spans="6:6" s="2" customFormat="1" x14ac:dyDescent="0.2">
      <c r="F131" s="103"/>
    </row>
    <row r="132" spans="6:6" s="2" customFormat="1" x14ac:dyDescent="0.2">
      <c r="F132" s="103"/>
    </row>
    <row r="133" spans="6:6" s="2" customFormat="1" x14ac:dyDescent="0.2">
      <c r="F133" s="103"/>
    </row>
    <row r="134" spans="6:6" s="2" customFormat="1" x14ac:dyDescent="0.2">
      <c r="F134" s="103"/>
    </row>
    <row r="135" spans="6:6" s="2" customFormat="1" x14ac:dyDescent="0.2">
      <c r="F135" s="103"/>
    </row>
    <row r="136" spans="6:6" s="2" customFormat="1" x14ac:dyDescent="0.2">
      <c r="F136" s="103"/>
    </row>
    <row r="137" spans="6:6" s="2" customFormat="1" x14ac:dyDescent="0.2">
      <c r="F137" s="103"/>
    </row>
    <row r="138" spans="6:6" s="2" customFormat="1" x14ac:dyDescent="0.2">
      <c r="F138" s="103"/>
    </row>
    <row r="139" spans="6:6" s="2" customFormat="1" x14ac:dyDescent="0.2">
      <c r="F139" s="103"/>
    </row>
    <row r="140" spans="6:6" s="2" customFormat="1" x14ac:dyDescent="0.2">
      <c r="F140" s="103"/>
    </row>
    <row r="141" spans="6:6" s="2" customFormat="1" x14ac:dyDescent="0.2">
      <c r="F141" s="103"/>
    </row>
  </sheetData>
  <sheetProtection algorithmName="SHA-512" hashValue="FFBs0Yo54Wpxk8DBB16iM4usDUTWt4a8XT63kz91gape+QPAD4ueB2mpQUZ1u3zviqWfAgD9+n+BVxd4kVSojw==" saltValue="zHuSCO5Cv3z6HDT4xgAqDA==" spinCount="100000" sheet="1" objects="1" scenarios="1" selectLockedCells="1"/>
  <mergeCells count="77">
    <mergeCell ref="A50:J50"/>
    <mergeCell ref="A34:C34"/>
    <mergeCell ref="A31:C31"/>
    <mergeCell ref="H45:J45"/>
    <mergeCell ref="A11:C11"/>
    <mergeCell ref="A41:C41"/>
    <mergeCell ref="A42:C42"/>
    <mergeCell ref="A44:C44"/>
    <mergeCell ref="A43:C43"/>
    <mergeCell ref="A12:C12"/>
    <mergeCell ref="A47:C47"/>
    <mergeCell ref="A21:C21"/>
    <mergeCell ref="A20:C20"/>
    <mergeCell ref="A19:C19"/>
    <mergeCell ref="A18:C18"/>
    <mergeCell ref="B37:C37"/>
    <mergeCell ref="B1:J1"/>
    <mergeCell ref="H14:J14"/>
    <mergeCell ref="H15:J15"/>
    <mergeCell ref="A4:C4"/>
    <mergeCell ref="A3:E3"/>
    <mergeCell ref="B2:J2"/>
    <mergeCell ref="C10:E10"/>
    <mergeCell ref="C9:E9"/>
    <mergeCell ref="C8:E8"/>
    <mergeCell ref="C7:E7"/>
    <mergeCell ref="C6:E6"/>
    <mergeCell ref="C5:E5"/>
    <mergeCell ref="H13:J13"/>
    <mergeCell ref="A13:C13"/>
    <mergeCell ref="B35:C35"/>
    <mergeCell ref="B36:C36"/>
    <mergeCell ref="H16:J16"/>
    <mergeCell ref="H17:J17"/>
    <mergeCell ref="H18:J18"/>
    <mergeCell ref="H19:J19"/>
    <mergeCell ref="A22:C22"/>
    <mergeCell ref="B30:C30"/>
    <mergeCell ref="B32:C32"/>
    <mergeCell ref="B33:C33"/>
    <mergeCell ref="B24:C24"/>
    <mergeCell ref="B25:C25"/>
    <mergeCell ref="B26:C26"/>
    <mergeCell ref="B28:C28"/>
    <mergeCell ref="B29:C29"/>
    <mergeCell ref="A17:C17"/>
    <mergeCell ref="A16:C16"/>
    <mergeCell ref="A15:C15"/>
    <mergeCell ref="A14:C14"/>
    <mergeCell ref="H44:J44"/>
    <mergeCell ref="A38:C38"/>
    <mergeCell ref="H24:J24"/>
    <mergeCell ref="H25:J25"/>
    <mergeCell ref="H26:J26"/>
    <mergeCell ref="H27:J27"/>
    <mergeCell ref="H28:J28"/>
    <mergeCell ref="H35:J35"/>
    <mergeCell ref="H36:J36"/>
    <mergeCell ref="H37:J37"/>
    <mergeCell ref="H38:J38"/>
    <mergeCell ref="H41:J41"/>
    <mergeCell ref="H42:J42"/>
    <mergeCell ref="H43:J43"/>
    <mergeCell ref="H39:J39"/>
    <mergeCell ref="H40:J40"/>
    <mergeCell ref="A40:C40"/>
    <mergeCell ref="A39:C39"/>
    <mergeCell ref="H20:J20"/>
    <mergeCell ref="H21:J21"/>
    <mergeCell ref="H22:J22"/>
    <mergeCell ref="H23:J23"/>
    <mergeCell ref="H34:J34"/>
    <mergeCell ref="H29:J29"/>
    <mergeCell ref="H30:J30"/>
    <mergeCell ref="H31:J31"/>
    <mergeCell ref="H32:J32"/>
    <mergeCell ref="H33:J33"/>
  </mergeCells>
  <phoneticPr fontId="3" type="noConversion"/>
  <conditionalFormatting sqref="C5:D9 I5:I8">
    <cfRule type="containsBlanks" dxfId="49" priority="11">
      <formula>LEN(TRIM(C5))=0</formula>
    </cfRule>
  </conditionalFormatting>
  <conditionalFormatting sqref="C10:D10">
    <cfRule type="cellIs" dxfId="48" priority="3" operator="equal">
      <formula>"Female"</formula>
    </cfRule>
    <cfRule type="cellIs" dxfId="47" priority="10" operator="equal">
      <formula>"Male"</formula>
    </cfRule>
  </conditionalFormatting>
  <conditionalFormatting sqref="I9">
    <cfRule type="cellIs" dxfId="46" priority="1" operator="equal">
      <formula>"Whistle"</formula>
    </cfRule>
    <cfRule type="cellIs" dxfId="45" priority="2" operator="equal">
      <formula>"Voice"</formula>
    </cfRule>
  </conditionalFormatting>
  <dataValidations disablePrompts="1" count="4">
    <dataValidation type="list" allowBlank="1" showInputMessage="1" showErrorMessage="1" sqref="C10">
      <formula1>"Male,Female"</formula1>
    </dataValidation>
    <dataValidation type="list" allowBlank="1" showInputMessage="1" showErrorMessage="1" sqref="I9">
      <formula1>"Voice,Whistle"</formula1>
    </dataValidation>
    <dataValidation type="list" allowBlank="1" showInputMessage="1" showErrorMessage="1" sqref="D20 D22">
      <formula1>"12,16,20"</formula1>
    </dataValidation>
    <dataValidation type="list" allowBlank="1" showInputMessage="1" showErrorMessage="1" sqref="D21">
      <formula1>"5,7,9,11,13,15"</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ignoredErrors>
    <ignoredError sqref="G47 A47 A49" emptyCellReference="1"/>
  </ignoredErrors>
  <drawing r:id="rId2"/>
  <extLst>
    <ext xmlns:mx="http://schemas.microsoft.com/office/mac/excel/2008/main" uri="{64002731-A6B0-56B0-2670-7721B7C09600}">
      <mx:PLV Mode="1" OnePage="0" WScale="10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141"/>
  <sheetViews>
    <sheetView view="pageLayout" topLeftCell="A34" zoomScale="150" zoomScaleNormal="200" zoomScalePageLayoutView="150" workbookViewId="0">
      <selection activeCell="H40" sqref="H40:J40"/>
    </sheetView>
  </sheetViews>
  <sheetFormatPr defaultColWidth="9.140625" defaultRowHeight="12.75" x14ac:dyDescent="0.2"/>
  <cols>
    <col min="1" max="1" width="2.42578125" style="1" customWidth="1"/>
    <col min="2" max="2" width="9.140625" style="1" customWidth="1"/>
    <col min="3" max="3" width="15.85546875" style="1" customWidth="1"/>
    <col min="4" max="4" width="7.140625" style="1" customWidth="1"/>
    <col min="5" max="5" width="8.7109375" style="1" customWidth="1"/>
    <col min="6" max="6" width="7.85546875" style="1" customWidth="1"/>
    <col min="7" max="7" width="7.5703125" style="1" customWidth="1"/>
    <col min="8" max="8" width="4.42578125" style="1" customWidth="1"/>
    <col min="9" max="9" width="21.7109375" style="1" customWidth="1"/>
    <col min="10" max="10" width="8.28515625" style="1" customWidth="1"/>
    <col min="11" max="65" width="9.140625" style="290"/>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30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88"/>
      <c r="G3" s="290"/>
      <c r="H3" s="290" t="str">
        <f>CONCATENATE("Date: ",Info!$B$4)</f>
        <v xml:space="preserve">Date: </v>
      </c>
      <c r="I3" s="3"/>
      <c r="J3" s="4"/>
    </row>
    <row r="4" spans="1:65" x14ac:dyDescent="0.2">
      <c r="A4" s="366"/>
      <c r="B4" s="367"/>
      <c r="C4" s="367"/>
      <c r="D4" s="290"/>
      <c r="E4" s="290"/>
      <c r="F4" s="290"/>
      <c r="G4" s="290"/>
      <c r="H4" s="290"/>
      <c r="I4" s="290"/>
      <c r="J4" s="4"/>
    </row>
    <row r="5" spans="1:65" x14ac:dyDescent="0.2">
      <c r="A5" s="289" t="s">
        <v>21</v>
      </c>
      <c r="B5" s="290"/>
      <c r="C5" s="418"/>
      <c r="D5" s="418"/>
      <c r="E5" s="418"/>
      <c r="F5" s="155"/>
      <c r="G5" s="290" t="s">
        <v>24</v>
      </c>
      <c r="H5" s="290"/>
      <c r="I5" s="291"/>
      <c r="J5" s="4"/>
    </row>
    <row r="6" spans="1:65" x14ac:dyDescent="0.2">
      <c r="A6" s="289" t="s">
        <v>22</v>
      </c>
      <c r="B6" s="290"/>
      <c r="C6" s="418"/>
      <c r="D6" s="418"/>
      <c r="E6" s="418"/>
      <c r="F6" s="155"/>
      <c r="G6" s="290" t="s">
        <v>25</v>
      </c>
      <c r="H6" s="290"/>
      <c r="I6" s="291"/>
      <c r="J6" s="4"/>
    </row>
    <row r="7" spans="1:65" x14ac:dyDescent="0.2">
      <c r="A7" s="289" t="s">
        <v>31</v>
      </c>
      <c r="B7" s="290"/>
      <c r="C7" s="418"/>
      <c r="D7" s="418"/>
      <c r="E7" s="418"/>
      <c r="F7" s="155"/>
      <c r="G7" s="290" t="s">
        <v>34</v>
      </c>
      <c r="H7" s="290"/>
      <c r="I7" s="291"/>
      <c r="J7" s="4"/>
    </row>
    <row r="8" spans="1:65" x14ac:dyDescent="0.2">
      <c r="A8" s="289" t="s">
        <v>32</v>
      </c>
      <c r="B8" s="290"/>
      <c r="C8" s="419"/>
      <c r="D8" s="419"/>
      <c r="E8" s="419"/>
      <c r="F8" s="155"/>
      <c r="G8" s="290" t="s">
        <v>23</v>
      </c>
      <c r="H8" s="290"/>
      <c r="I8" s="291"/>
      <c r="J8" s="4"/>
    </row>
    <row r="9" spans="1:65" x14ac:dyDescent="0.2">
      <c r="A9" s="289" t="s">
        <v>33</v>
      </c>
      <c r="B9" s="290"/>
      <c r="C9" s="420"/>
      <c r="D9" s="420"/>
      <c r="E9" s="420"/>
      <c r="F9" s="155"/>
      <c r="G9" s="290" t="s">
        <v>16</v>
      </c>
      <c r="H9" s="290"/>
      <c r="I9" s="292"/>
      <c r="J9" s="4"/>
    </row>
    <row r="10" spans="1:65" x14ac:dyDescent="0.2">
      <c r="A10" s="289" t="s">
        <v>42</v>
      </c>
      <c r="B10" s="290"/>
      <c r="C10" s="421"/>
      <c r="D10" s="421"/>
      <c r="E10" s="421"/>
      <c r="F10" s="41"/>
      <c r="G10" s="290"/>
      <c r="H10" s="290"/>
      <c r="I10" s="290"/>
      <c r="J10" s="4"/>
    </row>
    <row r="11" spans="1:65" s="8" customFormat="1" ht="9.9499999999999993" customHeight="1" x14ac:dyDescent="0.2">
      <c r="A11" s="422"/>
      <c r="B11" s="423"/>
      <c r="C11" s="423"/>
      <c r="D11" s="293"/>
      <c r="E11" s="293"/>
      <c r="F11" s="293"/>
      <c r="G11" s="293"/>
      <c r="H11" s="293"/>
      <c r="I11" s="293"/>
      <c r="J11" s="7"/>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row>
    <row r="12" spans="1:65" s="8" customFormat="1" ht="24" customHeight="1" x14ac:dyDescent="0.2">
      <c r="A12" s="627" t="s">
        <v>26</v>
      </c>
      <c r="B12" s="628"/>
      <c r="C12" s="628"/>
      <c r="D12" s="141" t="s">
        <v>0</v>
      </c>
      <c r="E12" s="141" t="s">
        <v>63</v>
      </c>
      <c r="F12" s="143" t="s">
        <v>66</v>
      </c>
      <c r="G12" s="141" t="s">
        <v>27</v>
      </c>
      <c r="H12" s="294" t="s">
        <v>2</v>
      </c>
      <c r="I12" s="294"/>
      <c r="J12" s="145"/>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row>
    <row r="13" spans="1:65" ht="14.1" customHeight="1" x14ac:dyDescent="0.2">
      <c r="A13" s="672" t="s">
        <v>9</v>
      </c>
      <c r="B13" s="673"/>
      <c r="C13" s="673"/>
      <c r="D13" s="9">
        <v>6</v>
      </c>
      <c r="E13" s="17"/>
      <c r="F13" s="107"/>
      <c r="G13" s="17"/>
      <c r="H13" s="655"/>
      <c r="I13" s="655"/>
      <c r="J13" s="656"/>
    </row>
    <row r="14" spans="1:65" ht="14.1" customHeight="1" x14ac:dyDescent="0.2">
      <c r="A14" s="599" t="s">
        <v>55</v>
      </c>
      <c r="B14" s="433"/>
      <c r="C14" s="433"/>
      <c r="D14" s="9">
        <v>10</v>
      </c>
      <c r="E14" s="17"/>
      <c r="F14" s="107"/>
      <c r="G14" s="17"/>
      <c r="H14" s="655"/>
      <c r="I14" s="655"/>
      <c r="J14" s="656"/>
    </row>
    <row r="15" spans="1:65" ht="14.1" customHeight="1" x14ac:dyDescent="0.2">
      <c r="A15" s="672" t="s">
        <v>56</v>
      </c>
      <c r="B15" s="673"/>
      <c r="C15" s="673"/>
      <c r="D15" s="9">
        <v>10</v>
      </c>
      <c r="E15" s="17"/>
      <c r="F15" s="107"/>
      <c r="G15" s="17"/>
      <c r="H15" s="655"/>
      <c r="I15" s="655"/>
      <c r="J15" s="656"/>
    </row>
    <row r="16" spans="1:65" ht="14.1" customHeight="1" x14ac:dyDescent="0.2">
      <c r="A16" s="672" t="s">
        <v>10</v>
      </c>
      <c r="B16" s="673"/>
      <c r="C16" s="673"/>
      <c r="D16" s="9">
        <v>12</v>
      </c>
      <c r="E16" s="17"/>
      <c r="F16" s="107"/>
      <c r="G16" s="17"/>
      <c r="H16" s="655"/>
      <c r="I16" s="655"/>
      <c r="J16" s="656"/>
    </row>
    <row r="17" spans="1:10" ht="14.1" customHeight="1" x14ac:dyDescent="0.2">
      <c r="A17" s="672" t="s">
        <v>11</v>
      </c>
      <c r="B17" s="673"/>
      <c r="C17" s="673"/>
      <c r="D17" s="9">
        <v>12</v>
      </c>
      <c r="E17" s="17"/>
      <c r="F17" s="107"/>
      <c r="G17" s="17"/>
      <c r="H17" s="655"/>
      <c r="I17" s="655"/>
      <c r="J17" s="656"/>
    </row>
    <row r="18" spans="1:10" ht="14.1" customHeight="1" x14ac:dyDescent="0.2">
      <c r="A18" s="672" t="s">
        <v>12</v>
      </c>
      <c r="B18" s="673"/>
      <c r="C18" s="673"/>
      <c r="D18" s="9">
        <v>20</v>
      </c>
      <c r="E18" s="17"/>
      <c r="F18" s="107"/>
      <c r="G18" s="17"/>
      <c r="H18" s="655"/>
      <c r="I18" s="655"/>
      <c r="J18" s="656"/>
    </row>
    <row r="19" spans="1:10" ht="14.1" customHeight="1" x14ac:dyDescent="0.2">
      <c r="A19" s="653" t="s">
        <v>58</v>
      </c>
      <c r="B19" s="648"/>
      <c r="C19" s="648"/>
      <c r="D19" s="9">
        <v>15</v>
      </c>
      <c r="E19" s="17"/>
      <c r="F19" s="107"/>
      <c r="G19" s="17"/>
      <c r="H19" s="655"/>
      <c r="I19" s="655"/>
      <c r="J19" s="656"/>
    </row>
    <row r="20" spans="1:10" ht="14.1" customHeight="1" x14ac:dyDescent="0.2">
      <c r="A20" s="689" t="s">
        <v>69</v>
      </c>
      <c r="B20" s="690"/>
      <c r="C20" s="690"/>
      <c r="D20" s="17">
        <v>20</v>
      </c>
      <c r="E20" s="17"/>
      <c r="F20" s="107"/>
      <c r="G20" s="17"/>
      <c r="H20" s="655"/>
      <c r="I20" s="655"/>
      <c r="J20" s="656"/>
    </row>
    <row r="21" spans="1:10" ht="14.1" customHeight="1" x14ac:dyDescent="0.2">
      <c r="A21" s="689" t="s">
        <v>68</v>
      </c>
      <c r="B21" s="690"/>
      <c r="C21" s="690"/>
      <c r="D21" s="256">
        <v>15</v>
      </c>
      <c r="E21" s="17"/>
      <c r="F21" s="107"/>
      <c r="G21" s="17"/>
      <c r="H21" s="655"/>
      <c r="I21" s="655"/>
      <c r="J21" s="656"/>
    </row>
    <row r="22" spans="1:10" ht="14.1" customHeight="1" x14ac:dyDescent="0.2">
      <c r="A22" s="672" t="s">
        <v>70</v>
      </c>
      <c r="B22" s="673"/>
      <c r="C22" s="673"/>
      <c r="D22" s="17">
        <v>20</v>
      </c>
      <c r="E22" s="17"/>
      <c r="F22" s="107"/>
      <c r="G22" s="17"/>
      <c r="H22" s="655"/>
      <c r="I22" s="655"/>
      <c r="J22" s="656"/>
    </row>
    <row r="23" spans="1:10" ht="14.1" customHeight="1" x14ac:dyDescent="0.2">
      <c r="A23" s="94" t="s">
        <v>77</v>
      </c>
      <c r="B23" s="36"/>
      <c r="C23" s="36"/>
      <c r="D23" s="12" t="s">
        <v>43</v>
      </c>
      <c r="E23" s="44"/>
      <c r="F23" s="111"/>
      <c r="G23" s="44"/>
      <c r="H23" s="657"/>
      <c r="I23" s="658"/>
      <c r="J23" s="659"/>
    </row>
    <row r="24" spans="1:10" ht="14.1" customHeight="1" x14ac:dyDescent="0.2">
      <c r="A24" s="18"/>
      <c r="B24" s="682" t="s">
        <v>14</v>
      </c>
      <c r="C24" s="683"/>
      <c r="D24" s="10">
        <v>10</v>
      </c>
      <c r="E24" s="254"/>
      <c r="F24" s="112"/>
      <c r="G24" s="17"/>
      <c r="H24" s="679"/>
      <c r="I24" s="680"/>
      <c r="J24" s="681"/>
    </row>
    <row r="25" spans="1:10" ht="14.1" customHeight="1" x14ac:dyDescent="0.2">
      <c r="A25" s="18"/>
      <c r="B25" s="682" t="s">
        <v>15</v>
      </c>
      <c r="C25" s="683"/>
      <c r="D25" s="10">
        <v>30</v>
      </c>
      <c r="E25" s="254"/>
      <c r="F25" s="112"/>
      <c r="G25" s="17"/>
      <c r="H25" s="679"/>
      <c r="I25" s="680"/>
      <c r="J25" s="681"/>
    </row>
    <row r="26" spans="1:10" ht="14.1" customHeight="1" x14ac:dyDescent="0.2">
      <c r="A26" s="18"/>
      <c r="B26" s="684" t="s">
        <v>16</v>
      </c>
      <c r="C26" s="685"/>
      <c r="D26" s="10">
        <v>10</v>
      </c>
      <c r="E26" s="17"/>
      <c r="F26" s="107"/>
      <c r="G26" s="17"/>
      <c r="H26" s="679"/>
      <c r="I26" s="680"/>
      <c r="J26" s="681"/>
    </row>
    <row r="27" spans="1:10" ht="14.1" customHeight="1" x14ac:dyDescent="0.2">
      <c r="A27" s="19" t="s">
        <v>17</v>
      </c>
      <c r="B27" s="20"/>
      <c r="C27" s="21"/>
      <c r="D27" s="10" t="s">
        <v>45</v>
      </c>
      <c r="E27" s="45"/>
      <c r="F27" s="108"/>
      <c r="G27" s="45"/>
      <c r="H27" s="663"/>
      <c r="I27" s="663"/>
      <c r="J27" s="664"/>
    </row>
    <row r="28" spans="1:10" ht="14.1" customHeight="1" x14ac:dyDescent="0.2">
      <c r="A28" s="18"/>
      <c r="B28" s="682" t="s">
        <v>14</v>
      </c>
      <c r="C28" s="683"/>
      <c r="D28" s="10">
        <v>10</v>
      </c>
      <c r="E28" s="17"/>
      <c r="F28" s="107"/>
      <c r="G28" s="17"/>
      <c r="H28" s="655"/>
      <c r="I28" s="655"/>
      <c r="J28" s="656"/>
    </row>
    <row r="29" spans="1:10" ht="14.1" customHeight="1" x14ac:dyDescent="0.2">
      <c r="A29" s="18"/>
      <c r="B29" s="682" t="s">
        <v>15</v>
      </c>
      <c r="C29" s="683"/>
      <c r="D29" s="10">
        <v>10</v>
      </c>
      <c r="E29" s="17"/>
      <c r="F29" s="107"/>
      <c r="G29" s="17"/>
      <c r="H29" s="655"/>
      <c r="I29" s="655"/>
      <c r="J29" s="656"/>
    </row>
    <row r="30" spans="1:10" ht="14.1" customHeight="1" x14ac:dyDescent="0.2">
      <c r="A30" s="18"/>
      <c r="B30" s="684" t="s">
        <v>16</v>
      </c>
      <c r="C30" s="685"/>
      <c r="D30" s="10">
        <v>10</v>
      </c>
      <c r="E30" s="17" t="s">
        <v>158</v>
      </c>
      <c r="F30" s="107"/>
      <c r="G30" s="17"/>
      <c r="H30" s="655"/>
      <c r="I30" s="655"/>
      <c r="J30" s="656"/>
    </row>
    <row r="31" spans="1:10" ht="14.1" customHeight="1" x14ac:dyDescent="0.2">
      <c r="A31" s="676" t="s">
        <v>57</v>
      </c>
      <c r="B31" s="677"/>
      <c r="C31" s="678"/>
      <c r="D31" s="13" t="s">
        <v>44</v>
      </c>
      <c r="E31" s="46"/>
      <c r="F31" s="110"/>
      <c r="G31" s="46"/>
      <c r="H31" s="663"/>
      <c r="I31" s="663"/>
      <c r="J31" s="664"/>
    </row>
    <row r="32" spans="1:10" ht="14.1" customHeight="1" x14ac:dyDescent="0.2">
      <c r="A32" s="18"/>
      <c r="B32" s="684" t="s">
        <v>18</v>
      </c>
      <c r="C32" s="685"/>
      <c r="D32" s="10">
        <v>10</v>
      </c>
      <c r="E32" s="17"/>
      <c r="F32" s="107"/>
      <c r="G32" s="17"/>
      <c r="H32" s="655"/>
      <c r="I32" s="655"/>
      <c r="J32" s="656"/>
    </row>
    <row r="33" spans="1:10" ht="14.1" customHeight="1" x14ac:dyDescent="0.2">
      <c r="A33" s="18"/>
      <c r="B33" s="684" t="s">
        <v>48</v>
      </c>
      <c r="C33" s="685"/>
      <c r="D33" s="10">
        <v>30</v>
      </c>
      <c r="E33" s="17"/>
      <c r="F33" s="107"/>
      <c r="G33" s="17"/>
      <c r="H33" s="655"/>
      <c r="I33" s="655"/>
      <c r="J33" s="656"/>
    </row>
    <row r="34" spans="1:10" ht="14.1" customHeight="1" x14ac:dyDescent="0.2">
      <c r="A34" s="676" t="s">
        <v>19</v>
      </c>
      <c r="B34" s="677"/>
      <c r="C34" s="678"/>
      <c r="D34" s="13" t="s">
        <v>43</v>
      </c>
      <c r="E34" s="46"/>
      <c r="F34" s="110"/>
      <c r="G34" s="46"/>
      <c r="H34" s="660"/>
      <c r="I34" s="661"/>
      <c r="J34" s="662"/>
    </row>
    <row r="35" spans="1:10" ht="14.1" customHeight="1" x14ac:dyDescent="0.2">
      <c r="A35" s="18"/>
      <c r="B35" s="682" t="s">
        <v>14</v>
      </c>
      <c r="C35" s="683"/>
      <c r="D35" s="13">
        <v>10</v>
      </c>
      <c r="E35" s="255"/>
      <c r="F35" s="109"/>
      <c r="G35" s="42"/>
      <c r="H35" s="655"/>
      <c r="I35" s="655"/>
      <c r="J35" s="656"/>
    </row>
    <row r="36" spans="1:10" ht="14.1" customHeight="1" x14ac:dyDescent="0.2">
      <c r="A36" s="18"/>
      <c r="B36" s="682" t="s">
        <v>15</v>
      </c>
      <c r="C36" s="683"/>
      <c r="D36" s="13">
        <v>30</v>
      </c>
      <c r="E36" s="255"/>
      <c r="F36" s="109"/>
      <c r="G36" s="42"/>
      <c r="H36" s="655"/>
      <c r="I36" s="655"/>
      <c r="J36" s="656"/>
    </row>
    <row r="37" spans="1:10" ht="14.1" customHeight="1" x14ac:dyDescent="0.2">
      <c r="A37" s="18"/>
      <c r="B37" s="682" t="s">
        <v>16</v>
      </c>
      <c r="C37" s="683"/>
      <c r="D37" s="10">
        <v>10</v>
      </c>
      <c r="E37" s="17"/>
      <c r="F37" s="107"/>
      <c r="G37" s="17"/>
      <c r="H37" s="655"/>
      <c r="I37" s="655"/>
      <c r="J37" s="656"/>
    </row>
    <row r="38" spans="1:10" ht="14.1" customHeight="1" x14ac:dyDescent="0.2">
      <c r="A38" s="676" t="s">
        <v>49</v>
      </c>
      <c r="B38" s="677"/>
      <c r="C38" s="678"/>
      <c r="D38" s="10" t="s">
        <v>45</v>
      </c>
      <c r="E38" s="45"/>
      <c r="F38" s="108"/>
      <c r="G38" s="45"/>
      <c r="H38" s="663"/>
      <c r="I38" s="663"/>
      <c r="J38" s="664"/>
    </row>
    <row r="39" spans="1:10" ht="14.1" customHeight="1" x14ac:dyDescent="0.2">
      <c r="A39" s="671" t="s">
        <v>150</v>
      </c>
      <c r="B39" s="669"/>
      <c r="C39" s="670"/>
      <c r="D39" s="10">
        <v>10</v>
      </c>
      <c r="E39" s="17"/>
      <c r="F39" s="107"/>
      <c r="G39" s="17"/>
      <c r="H39" s="655"/>
      <c r="I39" s="655"/>
      <c r="J39" s="656"/>
    </row>
    <row r="40" spans="1:10" x14ac:dyDescent="0.2">
      <c r="A40" s="668" t="s">
        <v>151</v>
      </c>
      <c r="B40" s="669"/>
      <c r="C40" s="670"/>
      <c r="D40" s="10">
        <v>20</v>
      </c>
      <c r="E40" s="17"/>
      <c r="F40" s="107"/>
      <c r="G40" s="17"/>
      <c r="H40" s="655"/>
      <c r="I40" s="655"/>
      <c r="J40" s="656"/>
    </row>
    <row r="41" spans="1:10" ht="14.1" customHeight="1" x14ac:dyDescent="0.2">
      <c r="A41" s="686" t="s">
        <v>59</v>
      </c>
      <c r="B41" s="687"/>
      <c r="C41" s="688"/>
      <c r="D41" s="10">
        <v>30</v>
      </c>
      <c r="E41" s="17"/>
      <c r="F41" s="107"/>
      <c r="G41" s="17"/>
      <c r="H41" s="655"/>
      <c r="I41" s="655"/>
      <c r="J41" s="656"/>
    </row>
    <row r="42" spans="1:10" ht="14.1" customHeight="1" x14ac:dyDescent="0.2">
      <c r="A42" s="676" t="s">
        <v>60</v>
      </c>
      <c r="B42" s="677"/>
      <c r="C42" s="678"/>
      <c r="D42" s="10">
        <v>30</v>
      </c>
      <c r="E42" s="17" t="s">
        <v>158</v>
      </c>
      <c r="F42" s="107" t="s">
        <v>158</v>
      </c>
      <c r="G42" s="17" t="s">
        <v>158</v>
      </c>
      <c r="H42" s="655"/>
      <c r="I42" s="655"/>
      <c r="J42" s="656"/>
    </row>
    <row r="43" spans="1:10" ht="14.1" customHeight="1" x14ac:dyDescent="0.2">
      <c r="A43" s="607" t="s">
        <v>39</v>
      </c>
      <c r="B43" s="608"/>
      <c r="C43" s="609"/>
      <c r="D43" s="10">
        <v>400</v>
      </c>
      <c r="E43" s="286">
        <f>SUM(E13:E42)</f>
        <v>0</v>
      </c>
      <c r="F43" s="286">
        <f>SUM(F13:F42)</f>
        <v>0</v>
      </c>
      <c r="G43" s="287">
        <f>SUM(G13:G42)</f>
        <v>0</v>
      </c>
      <c r="H43" s="665"/>
      <c r="I43" s="666"/>
      <c r="J43" s="667"/>
    </row>
    <row r="44" spans="1:10" ht="15.75" x14ac:dyDescent="0.2">
      <c r="A44" s="572" t="s">
        <v>20</v>
      </c>
      <c r="B44" s="573"/>
      <c r="C44" s="573"/>
      <c r="D44" s="139"/>
      <c r="E44" s="320">
        <f>SUM(E13:E42)-G43</f>
        <v>0</v>
      </c>
      <c r="F44" s="139"/>
      <c r="G44" s="146"/>
      <c r="H44" s="674" t="str">
        <f>IF(E44&gt;=360,"Qualified Excellent",IF(E44&gt;=340,"Qualified Very Good",IF(E44&gt;=320,"Qualified Good",IF(E44&gt;=300,"Qualified Sufficient","Not Qualified"))))</f>
        <v>Not Qualified</v>
      </c>
      <c r="I44" s="674"/>
      <c r="J44" s="675"/>
    </row>
    <row r="45" spans="1:10" x14ac:dyDescent="0.2">
      <c r="A45" s="289"/>
      <c r="B45" s="290"/>
      <c r="C45" s="290"/>
      <c r="D45" s="22"/>
      <c r="E45" s="22"/>
      <c r="F45" s="22"/>
      <c r="G45" s="290"/>
      <c r="H45" s="580"/>
      <c r="I45" s="580"/>
      <c r="J45" s="581"/>
    </row>
    <row r="46" spans="1:10" ht="20.100000000000001" customHeight="1" x14ac:dyDescent="0.2">
      <c r="A46" s="23"/>
      <c r="B46" s="24"/>
      <c r="C46" s="24"/>
      <c r="D46" s="24"/>
      <c r="E46" s="290"/>
      <c r="F46" s="290"/>
      <c r="G46" s="24"/>
      <c r="H46" s="24"/>
      <c r="I46" s="24"/>
      <c r="J46" s="4"/>
    </row>
    <row r="47" spans="1:10" x14ac:dyDescent="0.2">
      <c r="A47" s="576" t="str">
        <f>CONCATENATE("Judge: ",Info!E7)</f>
        <v xml:space="preserve">Judge: </v>
      </c>
      <c r="B47" s="461"/>
      <c r="C47" s="461"/>
      <c r="D47" s="290"/>
      <c r="E47" s="290"/>
      <c r="F47" s="290"/>
      <c r="G47" s="290" t="str">
        <f>CONCATENATE("Decoys: ",Info!E8)</f>
        <v xml:space="preserve">Decoys: </v>
      </c>
      <c r="H47" s="290"/>
      <c r="I47" s="290"/>
      <c r="J47" s="4"/>
    </row>
    <row r="48" spans="1:10" ht="6" customHeight="1" x14ac:dyDescent="0.2">
      <c r="A48" s="289"/>
      <c r="B48" s="290"/>
      <c r="C48" s="290"/>
      <c r="D48" s="290"/>
      <c r="E48" s="290"/>
      <c r="F48" s="290"/>
      <c r="G48" s="290"/>
      <c r="H48" s="290"/>
      <c r="I48" s="290"/>
      <c r="J48" s="4"/>
    </row>
    <row r="49" spans="1:10" x14ac:dyDescent="0.2">
      <c r="A49" s="289" t="str">
        <f>CONCATENATE("Trial secretary: ",Info!E9)</f>
        <v xml:space="preserve">Trial secretary: </v>
      </c>
      <c r="B49" s="290"/>
      <c r="C49" s="290"/>
      <c r="D49" s="290"/>
      <c r="E49" s="290"/>
      <c r="F49" s="290"/>
      <c r="G49" s="290"/>
      <c r="H49" s="290"/>
      <c r="I49" s="290"/>
      <c r="J49" s="4"/>
    </row>
    <row r="50" spans="1:10" ht="13.5" thickBot="1" x14ac:dyDescent="0.25">
      <c r="A50" s="577" t="s">
        <v>46</v>
      </c>
      <c r="B50" s="578"/>
      <c r="C50" s="578"/>
      <c r="D50" s="578"/>
      <c r="E50" s="578"/>
      <c r="F50" s="578"/>
      <c r="G50" s="578"/>
      <c r="H50" s="578"/>
      <c r="I50" s="578"/>
      <c r="J50" s="579"/>
    </row>
    <row r="51" spans="1:10" s="290" customFormat="1" x14ac:dyDescent="0.2"/>
    <row r="52" spans="1:10" s="290" customFormat="1" x14ac:dyDescent="0.2"/>
    <row r="53" spans="1:10" s="290" customFormat="1" x14ac:dyDescent="0.2"/>
    <row r="54" spans="1:10" s="290" customFormat="1" x14ac:dyDescent="0.2"/>
    <row r="55" spans="1:10" s="290" customFormat="1" x14ac:dyDescent="0.2"/>
    <row r="56" spans="1:10" s="290" customFormat="1" x14ac:dyDescent="0.2"/>
    <row r="57" spans="1:10" s="290" customFormat="1" x14ac:dyDescent="0.2"/>
    <row r="58" spans="1:10" s="290" customFormat="1" x14ac:dyDescent="0.2"/>
    <row r="59" spans="1:10" s="290" customFormat="1" x14ac:dyDescent="0.2"/>
    <row r="60" spans="1:10" s="290" customFormat="1" x14ac:dyDescent="0.2"/>
    <row r="61" spans="1:10" s="290" customFormat="1" x14ac:dyDescent="0.2"/>
    <row r="62" spans="1:10" s="290" customFormat="1" x14ac:dyDescent="0.2"/>
    <row r="63" spans="1:10" s="290" customFormat="1" x14ac:dyDescent="0.2"/>
    <row r="64" spans="1:10" s="290" customFormat="1" x14ac:dyDescent="0.2"/>
    <row r="65" s="290" customFormat="1" x14ac:dyDescent="0.2"/>
    <row r="66" s="290" customFormat="1" x14ac:dyDescent="0.2"/>
    <row r="67" s="290" customFormat="1" x14ac:dyDescent="0.2"/>
    <row r="68" s="290" customFormat="1" x14ac:dyDescent="0.2"/>
    <row r="69" s="290" customFormat="1" x14ac:dyDescent="0.2"/>
    <row r="70" s="290" customFormat="1" x14ac:dyDescent="0.2"/>
    <row r="71" s="290" customFormat="1" x14ac:dyDescent="0.2"/>
    <row r="72" s="290" customFormat="1" x14ac:dyDescent="0.2"/>
    <row r="73" s="290" customFormat="1" x14ac:dyDescent="0.2"/>
    <row r="74" s="290" customFormat="1" x14ac:dyDescent="0.2"/>
    <row r="75" s="290" customFormat="1" x14ac:dyDescent="0.2"/>
    <row r="76" s="290" customFormat="1" x14ac:dyDescent="0.2"/>
    <row r="77" s="290" customFormat="1" x14ac:dyDescent="0.2"/>
    <row r="78" s="290" customFormat="1" x14ac:dyDescent="0.2"/>
    <row r="79" s="290" customFormat="1" x14ac:dyDescent="0.2"/>
    <row r="80" s="290" customFormat="1" x14ac:dyDescent="0.2"/>
    <row r="81" s="290" customFormat="1" x14ac:dyDescent="0.2"/>
    <row r="82" s="290" customFormat="1" x14ac:dyDescent="0.2"/>
    <row r="83" s="290" customFormat="1" x14ac:dyDescent="0.2"/>
    <row r="84" s="290" customFormat="1" x14ac:dyDescent="0.2"/>
    <row r="85" s="290" customFormat="1" x14ac:dyDescent="0.2"/>
    <row r="86" s="290" customFormat="1" x14ac:dyDescent="0.2"/>
    <row r="87" s="290" customFormat="1" x14ac:dyDescent="0.2"/>
    <row r="88" s="290" customFormat="1" x14ac:dyDescent="0.2"/>
    <row r="89" s="290" customFormat="1" x14ac:dyDescent="0.2"/>
    <row r="90" s="290" customFormat="1" x14ac:dyDescent="0.2"/>
    <row r="91" s="290" customFormat="1" x14ac:dyDescent="0.2"/>
    <row r="92" s="290" customFormat="1" x14ac:dyDescent="0.2"/>
    <row r="93" s="290" customFormat="1" x14ac:dyDescent="0.2"/>
    <row r="94" s="290" customFormat="1" x14ac:dyDescent="0.2"/>
    <row r="95" s="290" customFormat="1" x14ac:dyDescent="0.2"/>
    <row r="96" s="290" customFormat="1" x14ac:dyDescent="0.2"/>
    <row r="97" s="290" customFormat="1" x14ac:dyDescent="0.2"/>
    <row r="98" s="290" customFormat="1" x14ac:dyDescent="0.2"/>
    <row r="99" s="290" customFormat="1" x14ac:dyDescent="0.2"/>
    <row r="100" s="290" customFormat="1" x14ac:dyDescent="0.2"/>
    <row r="101" s="290" customFormat="1" x14ac:dyDescent="0.2"/>
    <row r="102" s="290" customFormat="1" x14ac:dyDescent="0.2"/>
    <row r="103" s="290" customFormat="1" x14ac:dyDescent="0.2"/>
    <row r="104" s="290" customFormat="1" x14ac:dyDescent="0.2"/>
    <row r="105" s="290" customFormat="1" x14ac:dyDescent="0.2"/>
    <row r="106" s="290" customFormat="1" x14ac:dyDescent="0.2"/>
    <row r="107" s="290" customFormat="1" x14ac:dyDescent="0.2"/>
    <row r="108" s="290" customFormat="1" x14ac:dyDescent="0.2"/>
    <row r="109" s="290" customFormat="1" x14ac:dyDescent="0.2"/>
    <row r="110" s="290" customFormat="1" x14ac:dyDescent="0.2"/>
    <row r="111" s="290" customFormat="1" x14ac:dyDescent="0.2"/>
    <row r="112" s="290" customFormat="1" x14ac:dyDescent="0.2"/>
    <row r="113" s="290" customFormat="1" x14ac:dyDescent="0.2"/>
    <row r="114" s="290" customFormat="1" x14ac:dyDescent="0.2"/>
    <row r="115" s="290" customFormat="1" x14ac:dyDescent="0.2"/>
    <row r="116" s="290" customFormat="1" x14ac:dyDescent="0.2"/>
    <row r="117" s="290" customFormat="1" x14ac:dyDescent="0.2"/>
    <row r="118" s="290" customFormat="1" x14ac:dyDescent="0.2"/>
    <row r="119" s="290" customFormat="1" x14ac:dyDescent="0.2"/>
    <row r="120" s="290" customFormat="1" x14ac:dyDescent="0.2"/>
    <row r="121" s="290" customFormat="1" x14ac:dyDescent="0.2"/>
    <row r="122" s="290" customFormat="1" x14ac:dyDescent="0.2"/>
    <row r="123" s="290" customFormat="1" x14ac:dyDescent="0.2"/>
    <row r="124" s="290" customFormat="1" x14ac:dyDescent="0.2"/>
    <row r="125" s="290" customFormat="1" x14ac:dyDescent="0.2"/>
    <row r="126" s="290" customFormat="1" x14ac:dyDescent="0.2"/>
    <row r="127" s="290" customFormat="1" x14ac:dyDescent="0.2"/>
    <row r="128" s="290" customFormat="1" x14ac:dyDescent="0.2"/>
    <row r="129" s="290" customFormat="1" x14ac:dyDescent="0.2"/>
    <row r="130" s="290" customFormat="1" x14ac:dyDescent="0.2"/>
    <row r="131" s="290" customFormat="1" x14ac:dyDescent="0.2"/>
    <row r="132" s="290" customFormat="1" x14ac:dyDescent="0.2"/>
    <row r="133" s="290" customFormat="1" x14ac:dyDescent="0.2"/>
    <row r="134" s="290" customFormat="1" x14ac:dyDescent="0.2"/>
    <row r="135" s="290" customFormat="1" x14ac:dyDescent="0.2"/>
    <row r="136" s="290" customFormat="1" x14ac:dyDescent="0.2"/>
    <row r="137" s="290" customFormat="1" x14ac:dyDescent="0.2"/>
    <row r="138" s="290" customFormat="1" x14ac:dyDescent="0.2"/>
    <row r="139" s="290" customFormat="1" x14ac:dyDescent="0.2"/>
    <row r="140" s="290" customFormat="1" x14ac:dyDescent="0.2"/>
    <row r="141" s="290" customFormat="1" x14ac:dyDescent="0.2"/>
  </sheetData>
  <sheetProtection algorithmName="SHA-512" hashValue="oRws6sE64scIWMZ6/GBduyhBxg27idmsZ74DZl+vYwrqUEk6JSHTBrN9rFSXoNjfdWYI1Yy9yWHfwtGBSi8JQw==" saltValue="b/oImnNzVhWPqvf6yl7LVw==" spinCount="100000" sheet="1" objects="1" scenarios="1" selectLockedCells="1"/>
  <mergeCells count="77">
    <mergeCell ref="H45:J45"/>
    <mergeCell ref="A47:C47"/>
    <mergeCell ref="A50:J50"/>
    <mergeCell ref="A42:C42"/>
    <mergeCell ref="H42:J42"/>
    <mergeCell ref="A43:C43"/>
    <mergeCell ref="H43:J43"/>
    <mergeCell ref="A44:C44"/>
    <mergeCell ref="H44:J44"/>
    <mergeCell ref="A39:C39"/>
    <mergeCell ref="H39:J39"/>
    <mergeCell ref="A40:C40"/>
    <mergeCell ref="H40:J40"/>
    <mergeCell ref="A41:C41"/>
    <mergeCell ref="H41:J41"/>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C22"/>
    <mergeCell ref="H22:J22"/>
    <mergeCell ref="H23:J23"/>
    <mergeCell ref="B24:C24"/>
    <mergeCell ref="H24:J24"/>
    <mergeCell ref="B25:C25"/>
    <mergeCell ref="H25:J25"/>
    <mergeCell ref="B26:C26"/>
    <mergeCell ref="H26:J26"/>
    <mergeCell ref="H27:J27"/>
    <mergeCell ref="B28:C28"/>
    <mergeCell ref="H28:J28"/>
    <mergeCell ref="A19:C19"/>
    <mergeCell ref="H19:J19"/>
    <mergeCell ref="A20:C20"/>
    <mergeCell ref="H20:J20"/>
    <mergeCell ref="A21:C21"/>
    <mergeCell ref="H21:J21"/>
    <mergeCell ref="A16:C16"/>
    <mergeCell ref="H16:J16"/>
    <mergeCell ref="A17:C17"/>
    <mergeCell ref="H17:J17"/>
    <mergeCell ref="A18:C18"/>
    <mergeCell ref="H18:J18"/>
    <mergeCell ref="A13:C13"/>
    <mergeCell ref="H13:J13"/>
    <mergeCell ref="A14:C14"/>
    <mergeCell ref="H14:J14"/>
    <mergeCell ref="A15:C15"/>
    <mergeCell ref="H15:J15"/>
    <mergeCell ref="A12:C12"/>
    <mergeCell ref="B1:J1"/>
    <mergeCell ref="B2:J2"/>
    <mergeCell ref="A3:E3"/>
    <mergeCell ref="A4:C4"/>
    <mergeCell ref="C5:E5"/>
    <mergeCell ref="C6:E6"/>
    <mergeCell ref="C7:E7"/>
    <mergeCell ref="C8:E8"/>
    <mergeCell ref="C9:E9"/>
    <mergeCell ref="C10:E10"/>
    <mergeCell ref="A11:C11"/>
  </mergeCells>
  <phoneticPr fontId="3" type="noConversion"/>
  <conditionalFormatting sqref="C5:D9 I5:I8">
    <cfRule type="containsBlanks" dxfId="44" priority="5">
      <formula>LEN(TRIM(C5))=0</formula>
    </cfRule>
  </conditionalFormatting>
  <conditionalFormatting sqref="C10:D10">
    <cfRule type="cellIs" dxfId="43" priority="3" operator="equal">
      <formula>"Female"</formula>
    </cfRule>
    <cfRule type="cellIs" dxfId="42" priority="4" operator="equal">
      <formula>"Male"</formula>
    </cfRule>
  </conditionalFormatting>
  <conditionalFormatting sqref="I9">
    <cfRule type="cellIs" dxfId="41" priority="1" operator="equal">
      <formula>"Whistle"</formula>
    </cfRule>
    <cfRule type="cellIs" dxfId="40" priority="2" operator="equal">
      <formula>"Voice"</formula>
    </cfRule>
  </conditionalFormatting>
  <dataValidations disablePrompts="1" count="4">
    <dataValidation type="list" allowBlank="1" showInputMessage="1" showErrorMessage="1" sqref="D21">
      <formula1>"5,7,9,11,13,15"</formula1>
    </dataValidation>
    <dataValidation type="list" allowBlank="1" showInputMessage="1" showErrorMessage="1" sqref="D20 D22">
      <formula1>"12,16,20"</formula1>
    </dataValidation>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141"/>
  <sheetViews>
    <sheetView view="pageLayout" topLeftCell="A23" zoomScale="150" zoomScaleNormal="200" zoomScalePageLayoutView="150" workbookViewId="0">
      <selection activeCell="F29" sqref="F29"/>
    </sheetView>
  </sheetViews>
  <sheetFormatPr defaultColWidth="9.140625" defaultRowHeight="12.75" x14ac:dyDescent="0.2"/>
  <cols>
    <col min="1" max="1" width="2.42578125" style="1" customWidth="1"/>
    <col min="2" max="2" width="9.140625" style="1" customWidth="1"/>
    <col min="3" max="3" width="15.85546875" style="1" customWidth="1"/>
    <col min="4" max="4" width="7.140625" style="1" customWidth="1"/>
    <col min="5" max="5" width="8.7109375" style="1" customWidth="1"/>
    <col min="6" max="6" width="8" style="1" customWidth="1"/>
    <col min="7" max="7" width="7.28515625" style="1" customWidth="1"/>
    <col min="8" max="8" width="4.42578125" style="1" customWidth="1"/>
    <col min="9" max="9" width="21.7109375" style="1" customWidth="1"/>
    <col min="10" max="10" width="8.28515625" style="1" customWidth="1"/>
    <col min="11" max="65" width="9.140625" style="290"/>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30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88"/>
      <c r="G3" s="290"/>
      <c r="H3" s="290" t="str">
        <f>CONCATENATE("Date: ",Info!$B$4)</f>
        <v xml:space="preserve">Date: </v>
      </c>
      <c r="I3" s="3"/>
      <c r="J3" s="4"/>
    </row>
    <row r="4" spans="1:65" x14ac:dyDescent="0.2">
      <c r="A4" s="366"/>
      <c r="B4" s="367"/>
      <c r="C4" s="367"/>
      <c r="D4" s="290"/>
      <c r="E4" s="290"/>
      <c r="F4" s="290"/>
      <c r="G4" s="290"/>
      <c r="H4" s="290"/>
      <c r="I4" s="290"/>
      <c r="J4" s="4"/>
    </row>
    <row r="5" spans="1:65" x14ac:dyDescent="0.2">
      <c r="A5" s="289" t="s">
        <v>21</v>
      </c>
      <c r="B5" s="290"/>
      <c r="C5" s="418"/>
      <c r="D5" s="418"/>
      <c r="E5" s="418"/>
      <c r="F5" s="155"/>
      <c r="G5" s="290" t="s">
        <v>24</v>
      </c>
      <c r="H5" s="290"/>
      <c r="I5" s="291"/>
      <c r="J5" s="4"/>
    </row>
    <row r="6" spans="1:65" x14ac:dyDescent="0.2">
      <c r="A6" s="289" t="s">
        <v>22</v>
      </c>
      <c r="B6" s="290"/>
      <c r="C6" s="418"/>
      <c r="D6" s="418"/>
      <c r="E6" s="418"/>
      <c r="F6" s="155"/>
      <c r="G6" s="290" t="s">
        <v>25</v>
      </c>
      <c r="H6" s="290"/>
      <c r="I6" s="291"/>
      <c r="J6" s="4"/>
    </row>
    <row r="7" spans="1:65" x14ac:dyDescent="0.2">
      <c r="A7" s="289" t="s">
        <v>31</v>
      </c>
      <c r="B7" s="290"/>
      <c r="C7" s="418"/>
      <c r="D7" s="418"/>
      <c r="E7" s="418"/>
      <c r="F7" s="155"/>
      <c r="G7" s="290" t="s">
        <v>34</v>
      </c>
      <c r="H7" s="290"/>
      <c r="I7" s="291"/>
      <c r="J7" s="4"/>
    </row>
    <row r="8" spans="1:65" x14ac:dyDescent="0.2">
      <c r="A8" s="289" t="s">
        <v>32</v>
      </c>
      <c r="B8" s="290"/>
      <c r="C8" s="419"/>
      <c r="D8" s="419"/>
      <c r="E8" s="419"/>
      <c r="F8" s="155"/>
      <c r="G8" s="290" t="s">
        <v>23</v>
      </c>
      <c r="H8" s="290"/>
      <c r="I8" s="291"/>
      <c r="J8" s="4"/>
    </row>
    <row r="9" spans="1:65" x14ac:dyDescent="0.2">
      <c r="A9" s="289" t="s">
        <v>33</v>
      </c>
      <c r="B9" s="290"/>
      <c r="C9" s="420"/>
      <c r="D9" s="420"/>
      <c r="E9" s="420"/>
      <c r="F9" s="155"/>
      <c r="G9" s="290" t="s">
        <v>16</v>
      </c>
      <c r="H9" s="290"/>
      <c r="I9" s="292"/>
      <c r="J9" s="4"/>
    </row>
    <row r="10" spans="1:65" x14ac:dyDescent="0.2">
      <c r="A10" s="289" t="s">
        <v>42</v>
      </c>
      <c r="B10" s="290"/>
      <c r="C10" s="421"/>
      <c r="D10" s="421"/>
      <c r="E10" s="421"/>
      <c r="F10" s="41"/>
      <c r="G10" s="290"/>
      <c r="H10" s="290"/>
      <c r="I10" s="290"/>
      <c r="J10" s="4"/>
    </row>
    <row r="11" spans="1:65" s="8" customFormat="1" ht="9.9499999999999993" customHeight="1" x14ac:dyDescent="0.2">
      <c r="A11" s="422"/>
      <c r="B11" s="423"/>
      <c r="C11" s="423"/>
      <c r="D11" s="293"/>
      <c r="E11" s="293"/>
      <c r="F11" s="293"/>
      <c r="G11" s="293"/>
      <c r="H11" s="293"/>
      <c r="I11" s="293"/>
      <c r="J11" s="7"/>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row>
    <row r="12" spans="1:65" s="8" customFormat="1" ht="24" customHeight="1" x14ac:dyDescent="0.2">
      <c r="A12" s="627" t="s">
        <v>26</v>
      </c>
      <c r="B12" s="628"/>
      <c r="C12" s="628"/>
      <c r="D12" s="141" t="s">
        <v>0</v>
      </c>
      <c r="E12" s="141" t="s">
        <v>63</v>
      </c>
      <c r="F12" s="143" t="s">
        <v>66</v>
      </c>
      <c r="G12" s="141" t="s">
        <v>27</v>
      </c>
      <c r="H12" s="294" t="s">
        <v>2</v>
      </c>
      <c r="I12" s="294"/>
      <c r="J12" s="145"/>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row>
    <row r="13" spans="1:65" ht="14.1" customHeight="1" x14ac:dyDescent="0.2">
      <c r="A13" s="672" t="s">
        <v>9</v>
      </c>
      <c r="B13" s="673"/>
      <c r="C13" s="673"/>
      <c r="D13" s="9">
        <v>6</v>
      </c>
      <c r="E13" s="17"/>
      <c r="F13" s="107"/>
      <c r="G13" s="17"/>
      <c r="H13" s="655"/>
      <c r="I13" s="655"/>
      <c r="J13" s="656"/>
    </row>
    <row r="14" spans="1:65" ht="14.1" customHeight="1" x14ac:dyDescent="0.2">
      <c r="A14" s="599" t="s">
        <v>55</v>
      </c>
      <c r="B14" s="433"/>
      <c r="C14" s="433"/>
      <c r="D14" s="9">
        <v>10</v>
      </c>
      <c r="E14" s="17"/>
      <c r="F14" s="107"/>
      <c r="G14" s="17"/>
      <c r="H14" s="655"/>
      <c r="I14" s="655"/>
      <c r="J14" s="656"/>
    </row>
    <row r="15" spans="1:65" ht="14.1" customHeight="1" x14ac:dyDescent="0.2">
      <c r="A15" s="672" t="s">
        <v>56</v>
      </c>
      <c r="B15" s="673"/>
      <c r="C15" s="673"/>
      <c r="D15" s="9">
        <v>10</v>
      </c>
      <c r="E15" s="17"/>
      <c r="F15" s="107"/>
      <c r="G15" s="17"/>
      <c r="H15" s="655"/>
      <c r="I15" s="655"/>
      <c r="J15" s="656"/>
    </row>
    <row r="16" spans="1:65" ht="14.1" customHeight="1" x14ac:dyDescent="0.2">
      <c r="A16" s="672" t="s">
        <v>10</v>
      </c>
      <c r="B16" s="673"/>
      <c r="C16" s="673"/>
      <c r="D16" s="9">
        <v>12</v>
      </c>
      <c r="E16" s="17"/>
      <c r="F16" s="107"/>
      <c r="G16" s="17"/>
      <c r="H16" s="655"/>
      <c r="I16" s="655"/>
      <c r="J16" s="656"/>
    </row>
    <row r="17" spans="1:10" ht="14.1" customHeight="1" x14ac:dyDescent="0.2">
      <c r="A17" s="672" t="s">
        <v>11</v>
      </c>
      <c r="B17" s="673"/>
      <c r="C17" s="673"/>
      <c r="D17" s="9">
        <v>12</v>
      </c>
      <c r="E17" s="17"/>
      <c r="F17" s="107"/>
      <c r="G17" s="17"/>
      <c r="H17" s="655"/>
      <c r="I17" s="655"/>
      <c r="J17" s="656"/>
    </row>
    <row r="18" spans="1:10" ht="14.1" customHeight="1" x14ac:dyDescent="0.2">
      <c r="A18" s="672" t="s">
        <v>12</v>
      </c>
      <c r="B18" s="673"/>
      <c r="C18" s="673"/>
      <c r="D18" s="9">
        <v>20</v>
      </c>
      <c r="E18" s="17"/>
      <c r="F18" s="107"/>
      <c r="G18" s="17"/>
      <c r="H18" s="655"/>
      <c r="I18" s="655"/>
      <c r="J18" s="656"/>
    </row>
    <row r="19" spans="1:10" ht="14.1" customHeight="1" x14ac:dyDescent="0.2">
      <c r="A19" s="653" t="s">
        <v>58</v>
      </c>
      <c r="B19" s="648"/>
      <c r="C19" s="648"/>
      <c r="D19" s="9">
        <v>15</v>
      </c>
      <c r="E19" s="17"/>
      <c r="F19" s="107"/>
      <c r="G19" s="17"/>
      <c r="H19" s="655"/>
      <c r="I19" s="655"/>
      <c r="J19" s="656"/>
    </row>
    <row r="20" spans="1:10" ht="14.1" customHeight="1" x14ac:dyDescent="0.2">
      <c r="A20" s="689" t="s">
        <v>69</v>
      </c>
      <c r="B20" s="690"/>
      <c r="C20" s="690"/>
      <c r="D20" s="17">
        <v>20</v>
      </c>
      <c r="E20" s="17"/>
      <c r="F20" s="107"/>
      <c r="G20" s="17"/>
      <c r="H20" s="655"/>
      <c r="I20" s="655"/>
      <c r="J20" s="656"/>
    </row>
    <row r="21" spans="1:10" ht="14.1" customHeight="1" x14ac:dyDescent="0.2">
      <c r="A21" s="689" t="s">
        <v>68</v>
      </c>
      <c r="B21" s="690"/>
      <c r="C21" s="690"/>
      <c r="D21" s="256">
        <v>15</v>
      </c>
      <c r="E21" s="17"/>
      <c r="F21" s="107"/>
      <c r="G21" s="17"/>
      <c r="H21" s="655"/>
      <c r="I21" s="655"/>
      <c r="J21" s="656"/>
    </row>
    <row r="22" spans="1:10" ht="14.1" customHeight="1" x14ac:dyDescent="0.2">
      <c r="A22" s="672" t="s">
        <v>70</v>
      </c>
      <c r="B22" s="673"/>
      <c r="C22" s="673"/>
      <c r="D22" s="17">
        <v>20</v>
      </c>
      <c r="E22" s="17"/>
      <c r="F22" s="107"/>
      <c r="G22" s="17"/>
      <c r="H22" s="655"/>
      <c r="I22" s="655"/>
      <c r="J22" s="656"/>
    </row>
    <row r="23" spans="1:10" ht="14.1" customHeight="1" x14ac:dyDescent="0.2">
      <c r="A23" s="94" t="s">
        <v>77</v>
      </c>
      <c r="B23" s="36"/>
      <c r="C23" s="36"/>
      <c r="D23" s="12" t="s">
        <v>43</v>
      </c>
      <c r="E23" s="44"/>
      <c r="F23" s="111"/>
      <c r="G23" s="44"/>
      <c r="H23" s="657"/>
      <c r="I23" s="658"/>
      <c r="J23" s="659"/>
    </row>
    <row r="24" spans="1:10" ht="14.1" customHeight="1" x14ac:dyDescent="0.2">
      <c r="A24" s="18"/>
      <c r="B24" s="682" t="s">
        <v>14</v>
      </c>
      <c r="C24" s="683"/>
      <c r="D24" s="10">
        <v>10</v>
      </c>
      <c r="E24" s="254"/>
      <c r="F24" s="112"/>
      <c r="G24" s="17"/>
      <c r="H24" s="679"/>
      <c r="I24" s="680"/>
      <c r="J24" s="681"/>
    </row>
    <row r="25" spans="1:10" ht="14.1" customHeight="1" x14ac:dyDescent="0.2">
      <c r="A25" s="18"/>
      <c r="B25" s="682" t="s">
        <v>15</v>
      </c>
      <c r="C25" s="683"/>
      <c r="D25" s="10">
        <v>30</v>
      </c>
      <c r="E25" s="254"/>
      <c r="F25" s="112"/>
      <c r="G25" s="17"/>
      <c r="H25" s="679"/>
      <c r="I25" s="680"/>
      <c r="J25" s="681"/>
    </row>
    <row r="26" spans="1:10" ht="14.1" customHeight="1" x14ac:dyDescent="0.2">
      <c r="A26" s="18"/>
      <c r="B26" s="684" t="s">
        <v>16</v>
      </c>
      <c r="C26" s="685"/>
      <c r="D26" s="10">
        <v>10</v>
      </c>
      <c r="E26" s="17"/>
      <c r="F26" s="107"/>
      <c r="G26" s="17"/>
      <c r="H26" s="679"/>
      <c r="I26" s="680"/>
      <c r="J26" s="681"/>
    </row>
    <row r="27" spans="1:10" ht="14.1" customHeight="1" x14ac:dyDescent="0.2">
      <c r="A27" s="19" t="s">
        <v>17</v>
      </c>
      <c r="B27" s="20"/>
      <c r="C27" s="21"/>
      <c r="D27" s="10" t="s">
        <v>45</v>
      </c>
      <c r="E27" s="45"/>
      <c r="F27" s="108"/>
      <c r="G27" s="45"/>
      <c r="H27" s="663"/>
      <c r="I27" s="663"/>
      <c r="J27" s="664"/>
    </row>
    <row r="28" spans="1:10" ht="14.1" customHeight="1" x14ac:dyDescent="0.2">
      <c r="A28" s="18"/>
      <c r="B28" s="682" t="s">
        <v>14</v>
      </c>
      <c r="C28" s="683"/>
      <c r="D28" s="10">
        <v>10</v>
      </c>
      <c r="E28" s="17"/>
      <c r="F28" s="107"/>
      <c r="G28" s="17"/>
      <c r="H28" s="655"/>
      <c r="I28" s="655"/>
      <c r="J28" s="656"/>
    </row>
    <row r="29" spans="1:10" ht="14.1" customHeight="1" x14ac:dyDescent="0.2">
      <c r="A29" s="18"/>
      <c r="B29" s="682" t="s">
        <v>15</v>
      </c>
      <c r="C29" s="683"/>
      <c r="D29" s="10">
        <v>10</v>
      </c>
      <c r="E29" s="17"/>
      <c r="F29" s="107"/>
      <c r="G29" s="17"/>
      <c r="H29" s="655"/>
      <c r="I29" s="655"/>
      <c r="J29" s="656"/>
    </row>
    <row r="30" spans="1:10" ht="14.1" customHeight="1" x14ac:dyDescent="0.2">
      <c r="A30" s="18"/>
      <c r="B30" s="684" t="s">
        <v>16</v>
      </c>
      <c r="C30" s="685"/>
      <c r="D30" s="10">
        <v>10</v>
      </c>
      <c r="E30" s="17"/>
      <c r="F30" s="107"/>
      <c r="G30" s="17"/>
      <c r="H30" s="655"/>
      <c r="I30" s="655"/>
      <c r="J30" s="656"/>
    </row>
    <row r="31" spans="1:10" ht="14.1" customHeight="1" x14ac:dyDescent="0.2">
      <c r="A31" s="676" t="s">
        <v>57</v>
      </c>
      <c r="B31" s="677"/>
      <c r="C31" s="678"/>
      <c r="D31" s="13" t="s">
        <v>44</v>
      </c>
      <c r="E31" s="46"/>
      <c r="F31" s="110"/>
      <c r="G31" s="46"/>
      <c r="H31" s="663"/>
      <c r="I31" s="663"/>
      <c r="J31" s="664"/>
    </row>
    <row r="32" spans="1:10" ht="14.1" customHeight="1" x14ac:dyDescent="0.2">
      <c r="A32" s="18"/>
      <c r="B32" s="684" t="s">
        <v>18</v>
      </c>
      <c r="C32" s="685"/>
      <c r="D32" s="10">
        <v>10</v>
      </c>
      <c r="E32" s="17"/>
      <c r="F32" s="107"/>
      <c r="G32" s="17"/>
      <c r="H32" s="655"/>
      <c r="I32" s="655"/>
      <c r="J32" s="656"/>
    </row>
    <row r="33" spans="1:10" ht="14.1" customHeight="1" x14ac:dyDescent="0.2">
      <c r="A33" s="18"/>
      <c r="B33" s="684" t="s">
        <v>48</v>
      </c>
      <c r="C33" s="685"/>
      <c r="D33" s="10">
        <v>30</v>
      </c>
      <c r="E33" s="17"/>
      <c r="F33" s="107"/>
      <c r="G33" s="17"/>
      <c r="H33" s="655"/>
      <c r="I33" s="655"/>
      <c r="J33" s="656"/>
    </row>
    <row r="34" spans="1:10" ht="14.1" customHeight="1" x14ac:dyDescent="0.2">
      <c r="A34" s="676" t="s">
        <v>19</v>
      </c>
      <c r="B34" s="677"/>
      <c r="C34" s="678"/>
      <c r="D34" s="13" t="s">
        <v>43</v>
      </c>
      <c r="E34" s="46"/>
      <c r="F34" s="110"/>
      <c r="G34" s="46"/>
      <c r="H34" s="660"/>
      <c r="I34" s="661"/>
      <c r="J34" s="662"/>
    </row>
    <row r="35" spans="1:10" ht="14.1" customHeight="1" x14ac:dyDescent="0.2">
      <c r="A35" s="18"/>
      <c r="B35" s="682" t="s">
        <v>14</v>
      </c>
      <c r="C35" s="683"/>
      <c r="D35" s="13">
        <v>10</v>
      </c>
      <c r="E35" s="255"/>
      <c r="F35" s="109"/>
      <c r="G35" s="42"/>
      <c r="H35" s="655"/>
      <c r="I35" s="655"/>
      <c r="J35" s="656"/>
    </row>
    <row r="36" spans="1:10" ht="14.1" customHeight="1" x14ac:dyDescent="0.2">
      <c r="A36" s="18"/>
      <c r="B36" s="682" t="s">
        <v>15</v>
      </c>
      <c r="C36" s="683"/>
      <c r="D36" s="13">
        <v>30</v>
      </c>
      <c r="E36" s="255"/>
      <c r="F36" s="109"/>
      <c r="G36" s="42"/>
      <c r="H36" s="655"/>
      <c r="I36" s="655"/>
      <c r="J36" s="656"/>
    </row>
    <row r="37" spans="1:10" ht="14.1" customHeight="1" x14ac:dyDescent="0.2">
      <c r="A37" s="18"/>
      <c r="B37" s="682" t="s">
        <v>16</v>
      </c>
      <c r="C37" s="683"/>
      <c r="D37" s="10">
        <v>10</v>
      </c>
      <c r="E37" s="17"/>
      <c r="F37" s="107"/>
      <c r="G37" s="17"/>
      <c r="H37" s="655"/>
      <c r="I37" s="655"/>
      <c r="J37" s="656"/>
    </row>
    <row r="38" spans="1:10" ht="14.1" customHeight="1" x14ac:dyDescent="0.2">
      <c r="A38" s="676" t="s">
        <v>49</v>
      </c>
      <c r="B38" s="677"/>
      <c r="C38" s="678"/>
      <c r="D38" s="10" t="s">
        <v>45</v>
      </c>
      <c r="E38" s="45"/>
      <c r="F38" s="108"/>
      <c r="G38" s="45"/>
      <c r="H38" s="663"/>
      <c r="I38" s="663"/>
      <c r="J38" s="664"/>
    </row>
    <row r="39" spans="1:10" ht="14.1" customHeight="1" x14ac:dyDescent="0.2">
      <c r="A39" s="671" t="s">
        <v>150</v>
      </c>
      <c r="B39" s="669"/>
      <c r="C39" s="670"/>
      <c r="D39" s="10">
        <v>10</v>
      </c>
      <c r="E39" s="17"/>
      <c r="F39" s="107"/>
      <c r="G39" s="17"/>
      <c r="H39" s="655"/>
      <c r="I39" s="655"/>
      <c r="J39" s="656"/>
    </row>
    <row r="40" spans="1:10" x14ac:dyDescent="0.2">
      <c r="A40" s="668" t="s">
        <v>151</v>
      </c>
      <c r="B40" s="669"/>
      <c r="C40" s="670"/>
      <c r="D40" s="10">
        <v>20</v>
      </c>
      <c r="E40" s="17"/>
      <c r="F40" s="107"/>
      <c r="G40" s="17"/>
      <c r="H40" s="655"/>
      <c r="I40" s="655"/>
      <c r="J40" s="656"/>
    </row>
    <row r="41" spans="1:10" ht="14.1" customHeight="1" x14ac:dyDescent="0.2">
      <c r="A41" s="686" t="s">
        <v>59</v>
      </c>
      <c r="B41" s="687"/>
      <c r="C41" s="688"/>
      <c r="D41" s="10">
        <v>30</v>
      </c>
      <c r="E41" s="17" t="s">
        <v>158</v>
      </c>
      <c r="F41" s="107"/>
      <c r="G41" s="17"/>
      <c r="H41" s="655"/>
      <c r="I41" s="655"/>
      <c r="J41" s="656"/>
    </row>
    <row r="42" spans="1:10" ht="14.1" customHeight="1" x14ac:dyDescent="0.2">
      <c r="A42" s="676" t="s">
        <v>60</v>
      </c>
      <c r="B42" s="677"/>
      <c r="C42" s="678"/>
      <c r="D42" s="10">
        <v>30</v>
      </c>
      <c r="E42" s="17" t="s">
        <v>158</v>
      </c>
      <c r="F42" s="107" t="s">
        <v>158</v>
      </c>
      <c r="G42" s="17" t="s">
        <v>158</v>
      </c>
      <c r="H42" s="655"/>
      <c r="I42" s="655"/>
      <c r="J42" s="656"/>
    </row>
    <row r="43" spans="1:10" ht="14.1" customHeight="1" x14ac:dyDescent="0.2">
      <c r="A43" s="607" t="s">
        <v>39</v>
      </c>
      <c r="B43" s="608"/>
      <c r="C43" s="609"/>
      <c r="D43" s="10">
        <v>400</v>
      </c>
      <c r="E43" s="286">
        <f>SUM(E13:E42)</f>
        <v>0</v>
      </c>
      <c r="F43" s="286">
        <f>SUM(F13:F42)</f>
        <v>0</v>
      </c>
      <c r="G43" s="287">
        <f>SUM(G13:G42)</f>
        <v>0</v>
      </c>
      <c r="H43" s="665"/>
      <c r="I43" s="666"/>
      <c r="J43" s="667"/>
    </row>
    <row r="44" spans="1:10" ht="15.75" x14ac:dyDescent="0.2">
      <c r="A44" s="572" t="s">
        <v>20</v>
      </c>
      <c r="B44" s="573"/>
      <c r="C44" s="573"/>
      <c r="D44" s="139"/>
      <c r="E44" s="320">
        <f>SUM(E13:E42)-G43</f>
        <v>0</v>
      </c>
      <c r="F44" s="139"/>
      <c r="G44" s="146"/>
      <c r="H44" s="674" t="str">
        <f>IF(E44&gt;=360,"Qualified Excellent",IF(E44&gt;=340,"Qualified Very Good",IF(E44&gt;=320,"Qualified Good",IF(E44&gt;=300,"Qualified Sufficient","Not Qualified"))))</f>
        <v>Not Qualified</v>
      </c>
      <c r="I44" s="674"/>
      <c r="J44" s="675"/>
    </row>
    <row r="45" spans="1:10" x14ac:dyDescent="0.2">
      <c r="A45" s="289"/>
      <c r="B45" s="290"/>
      <c r="C45" s="290"/>
      <c r="D45" s="22"/>
      <c r="E45" s="22"/>
      <c r="F45" s="22"/>
      <c r="G45" s="290"/>
      <c r="H45" s="580"/>
      <c r="I45" s="580"/>
      <c r="J45" s="581"/>
    </row>
    <row r="46" spans="1:10" ht="20.100000000000001" customHeight="1" x14ac:dyDescent="0.2">
      <c r="A46" s="23"/>
      <c r="B46" s="24"/>
      <c r="C46" s="24"/>
      <c r="D46" s="24"/>
      <c r="E46" s="290"/>
      <c r="F46" s="290"/>
      <c r="G46" s="24"/>
      <c r="H46" s="24"/>
      <c r="I46" s="24"/>
      <c r="J46" s="4"/>
    </row>
    <row r="47" spans="1:10" x14ac:dyDescent="0.2">
      <c r="A47" s="576" t="str">
        <f>CONCATENATE("Judge: ",Info!E7)</f>
        <v xml:space="preserve">Judge: </v>
      </c>
      <c r="B47" s="461"/>
      <c r="C47" s="461"/>
      <c r="D47" s="290"/>
      <c r="E47" s="290"/>
      <c r="F47" s="290"/>
      <c r="G47" s="290" t="str">
        <f>CONCATENATE("Decoys: ",Info!E8)</f>
        <v xml:space="preserve">Decoys: </v>
      </c>
      <c r="H47" s="290"/>
      <c r="I47" s="290"/>
      <c r="J47" s="4"/>
    </row>
    <row r="48" spans="1:10" ht="6" customHeight="1" x14ac:dyDescent="0.2">
      <c r="A48" s="289"/>
      <c r="B48" s="290"/>
      <c r="C48" s="290"/>
      <c r="D48" s="290"/>
      <c r="E48" s="290"/>
      <c r="F48" s="290"/>
      <c r="G48" s="290"/>
      <c r="H48" s="290"/>
      <c r="I48" s="290"/>
      <c r="J48" s="4"/>
    </row>
    <row r="49" spans="1:10" x14ac:dyDescent="0.2">
      <c r="A49" s="289" t="str">
        <f>CONCATENATE("Trial secretary: ",Info!E9)</f>
        <v xml:space="preserve">Trial secretary: </v>
      </c>
      <c r="B49" s="290"/>
      <c r="C49" s="290"/>
      <c r="D49" s="290"/>
      <c r="E49" s="290"/>
      <c r="F49" s="290"/>
      <c r="G49" s="290"/>
      <c r="H49" s="290"/>
      <c r="I49" s="290"/>
      <c r="J49" s="4"/>
    </row>
    <row r="50" spans="1:10" ht="13.5" thickBot="1" x14ac:dyDescent="0.25">
      <c r="A50" s="577" t="s">
        <v>46</v>
      </c>
      <c r="B50" s="578"/>
      <c r="C50" s="578"/>
      <c r="D50" s="578"/>
      <c r="E50" s="578"/>
      <c r="F50" s="578"/>
      <c r="G50" s="578"/>
      <c r="H50" s="578"/>
      <c r="I50" s="578"/>
      <c r="J50" s="579"/>
    </row>
    <row r="51" spans="1:10" s="290" customFormat="1" x14ac:dyDescent="0.2"/>
    <row r="52" spans="1:10" s="290" customFormat="1" x14ac:dyDescent="0.2"/>
    <row r="53" spans="1:10" s="290" customFormat="1" x14ac:dyDescent="0.2"/>
    <row r="54" spans="1:10" s="290" customFormat="1" x14ac:dyDescent="0.2"/>
    <row r="55" spans="1:10" s="290" customFormat="1" x14ac:dyDescent="0.2"/>
    <row r="56" spans="1:10" s="290" customFormat="1" x14ac:dyDescent="0.2"/>
    <row r="57" spans="1:10" s="290" customFormat="1" x14ac:dyDescent="0.2"/>
    <row r="58" spans="1:10" s="290" customFormat="1" x14ac:dyDescent="0.2"/>
    <row r="59" spans="1:10" s="290" customFormat="1" x14ac:dyDescent="0.2"/>
    <row r="60" spans="1:10" s="290" customFormat="1" x14ac:dyDescent="0.2"/>
    <row r="61" spans="1:10" s="290" customFormat="1" x14ac:dyDescent="0.2"/>
    <row r="62" spans="1:10" s="290" customFormat="1" x14ac:dyDescent="0.2"/>
    <row r="63" spans="1:10" s="290" customFormat="1" x14ac:dyDescent="0.2"/>
    <row r="64" spans="1:10" s="290" customFormat="1" x14ac:dyDescent="0.2"/>
    <row r="65" s="290" customFormat="1" x14ac:dyDescent="0.2"/>
    <row r="66" s="290" customFormat="1" x14ac:dyDescent="0.2"/>
    <row r="67" s="290" customFormat="1" x14ac:dyDescent="0.2"/>
    <row r="68" s="290" customFormat="1" x14ac:dyDescent="0.2"/>
    <row r="69" s="290" customFormat="1" x14ac:dyDescent="0.2"/>
    <row r="70" s="290" customFormat="1" x14ac:dyDescent="0.2"/>
    <row r="71" s="290" customFormat="1" x14ac:dyDescent="0.2"/>
    <row r="72" s="290" customFormat="1" x14ac:dyDescent="0.2"/>
    <row r="73" s="290" customFormat="1" x14ac:dyDescent="0.2"/>
    <row r="74" s="290" customFormat="1" x14ac:dyDescent="0.2"/>
    <row r="75" s="290" customFormat="1" x14ac:dyDescent="0.2"/>
    <row r="76" s="290" customFormat="1" x14ac:dyDescent="0.2"/>
    <row r="77" s="290" customFormat="1" x14ac:dyDescent="0.2"/>
    <row r="78" s="290" customFormat="1" x14ac:dyDescent="0.2"/>
    <row r="79" s="290" customFormat="1" x14ac:dyDescent="0.2"/>
    <row r="80" s="290" customFormat="1" x14ac:dyDescent="0.2"/>
    <row r="81" s="290" customFormat="1" x14ac:dyDescent="0.2"/>
    <row r="82" s="290" customFormat="1" x14ac:dyDescent="0.2"/>
    <row r="83" s="290" customFormat="1" x14ac:dyDescent="0.2"/>
    <row r="84" s="290" customFormat="1" x14ac:dyDescent="0.2"/>
    <row r="85" s="290" customFormat="1" x14ac:dyDescent="0.2"/>
    <row r="86" s="290" customFormat="1" x14ac:dyDescent="0.2"/>
    <row r="87" s="290" customFormat="1" x14ac:dyDescent="0.2"/>
    <row r="88" s="290" customFormat="1" x14ac:dyDescent="0.2"/>
    <row r="89" s="290" customFormat="1" x14ac:dyDescent="0.2"/>
    <row r="90" s="290" customFormat="1" x14ac:dyDescent="0.2"/>
    <row r="91" s="290" customFormat="1" x14ac:dyDescent="0.2"/>
    <row r="92" s="290" customFormat="1" x14ac:dyDescent="0.2"/>
    <row r="93" s="290" customFormat="1" x14ac:dyDescent="0.2"/>
    <row r="94" s="290" customFormat="1" x14ac:dyDescent="0.2"/>
    <row r="95" s="290" customFormat="1" x14ac:dyDescent="0.2"/>
    <row r="96" s="290" customFormat="1" x14ac:dyDescent="0.2"/>
    <row r="97" s="290" customFormat="1" x14ac:dyDescent="0.2"/>
    <row r="98" s="290" customFormat="1" x14ac:dyDescent="0.2"/>
    <row r="99" s="290" customFormat="1" x14ac:dyDescent="0.2"/>
    <row r="100" s="290" customFormat="1" x14ac:dyDescent="0.2"/>
    <row r="101" s="290" customFormat="1" x14ac:dyDescent="0.2"/>
    <row r="102" s="290" customFormat="1" x14ac:dyDescent="0.2"/>
    <row r="103" s="290" customFormat="1" x14ac:dyDescent="0.2"/>
    <row r="104" s="290" customFormat="1" x14ac:dyDescent="0.2"/>
    <row r="105" s="290" customFormat="1" x14ac:dyDescent="0.2"/>
    <row r="106" s="290" customFormat="1" x14ac:dyDescent="0.2"/>
    <row r="107" s="290" customFormat="1" x14ac:dyDescent="0.2"/>
    <row r="108" s="290" customFormat="1" x14ac:dyDescent="0.2"/>
    <row r="109" s="290" customFormat="1" x14ac:dyDescent="0.2"/>
    <row r="110" s="290" customFormat="1" x14ac:dyDescent="0.2"/>
    <row r="111" s="290" customFormat="1" x14ac:dyDescent="0.2"/>
    <row r="112" s="290" customFormat="1" x14ac:dyDescent="0.2"/>
    <row r="113" s="290" customFormat="1" x14ac:dyDescent="0.2"/>
    <row r="114" s="290" customFormat="1" x14ac:dyDescent="0.2"/>
    <row r="115" s="290" customFormat="1" x14ac:dyDescent="0.2"/>
    <row r="116" s="290" customFormat="1" x14ac:dyDescent="0.2"/>
    <row r="117" s="290" customFormat="1" x14ac:dyDescent="0.2"/>
    <row r="118" s="290" customFormat="1" x14ac:dyDescent="0.2"/>
    <row r="119" s="290" customFormat="1" x14ac:dyDescent="0.2"/>
    <row r="120" s="290" customFormat="1" x14ac:dyDescent="0.2"/>
    <row r="121" s="290" customFormat="1" x14ac:dyDescent="0.2"/>
    <row r="122" s="290" customFormat="1" x14ac:dyDescent="0.2"/>
    <row r="123" s="290" customFormat="1" x14ac:dyDescent="0.2"/>
    <row r="124" s="290" customFormat="1" x14ac:dyDescent="0.2"/>
    <row r="125" s="290" customFormat="1" x14ac:dyDescent="0.2"/>
    <row r="126" s="290" customFormat="1" x14ac:dyDescent="0.2"/>
    <row r="127" s="290" customFormat="1" x14ac:dyDescent="0.2"/>
    <row r="128" s="290" customFormat="1" x14ac:dyDescent="0.2"/>
    <row r="129" s="290" customFormat="1" x14ac:dyDescent="0.2"/>
    <row r="130" s="290" customFormat="1" x14ac:dyDescent="0.2"/>
    <row r="131" s="290" customFormat="1" x14ac:dyDescent="0.2"/>
    <row r="132" s="290" customFormat="1" x14ac:dyDescent="0.2"/>
    <row r="133" s="290" customFormat="1" x14ac:dyDescent="0.2"/>
    <row r="134" s="290" customFormat="1" x14ac:dyDescent="0.2"/>
    <row r="135" s="290" customFormat="1" x14ac:dyDescent="0.2"/>
    <row r="136" s="290" customFormat="1" x14ac:dyDescent="0.2"/>
    <row r="137" s="290" customFormat="1" x14ac:dyDescent="0.2"/>
    <row r="138" s="290" customFormat="1" x14ac:dyDescent="0.2"/>
    <row r="139" s="290" customFormat="1" x14ac:dyDescent="0.2"/>
    <row r="140" s="290" customFormat="1" x14ac:dyDescent="0.2"/>
    <row r="141" s="290" customFormat="1" x14ac:dyDescent="0.2"/>
  </sheetData>
  <sheetProtection algorithmName="SHA-512" hashValue="sUsC1PYAPyIzR7agt/BaEv2VAs8uYHiHPr6UzBap8rGffG7Fy6pZ/EN47kpYoBkTU0+EVPfRWViuxhJCy7Gq5w==" saltValue="xoicjhdJYXnZr/gVEw9GZg==" spinCount="100000" sheet="1" objects="1" scenarios="1" selectLockedCells="1"/>
  <mergeCells count="77">
    <mergeCell ref="H45:J45"/>
    <mergeCell ref="A47:C47"/>
    <mergeCell ref="A50:J50"/>
    <mergeCell ref="A42:C42"/>
    <mergeCell ref="H42:J42"/>
    <mergeCell ref="A43:C43"/>
    <mergeCell ref="H43:J43"/>
    <mergeCell ref="A44:C44"/>
    <mergeCell ref="H44:J44"/>
    <mergeCell ref="A39:C39"/>
    <mergeCell ref="H39:J39"/>
    <mergeCell ref="A40:C40"/>
    <mergeCell ref="H40:J40"/>
    <mergeCell ref="A41:C41"/>
    <mergeCell ref="H41:J41"/>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C22"/>
    <mergeCell ref="H22:J22"/>
    <mergeCell ref="H23:J23"/>
    <mergeCell ref="B24:C24"/>
    <mergeCell ref="H24:J24"/>
    <mergeCell ref="B25:C25"/>
    <mergeCell ref="H25:J25"/>
    <mergeCell ref="B26:C26"/>
    <mergeCell ref="H26:J26"/>
    <mergeCell ref="H27:J27"/>
    <mergeCell ref="B28:C28"/>
    <mergeCell ref="H28:J28"/>
    <mergeCell ref="A19:C19"/>
    <mergeCell ref="H19:J19"/>
    <mergeCell ref="A20:C20"/>
    <mergeCell ref="H20:J20"/>
    <mergeCell ref="A21:C21"/>
    <mergeCell ref="H21:J21"/>
    <mergeCell ref="A16:C16"/>
    <mergeCell ref="H16:J16"/>
    <mergeCell ref="A17:C17"/>
    <mergeCell ref="H17:J17"/>
    <mergeCell ref="A18:C18"/>
    <mergeCell ref="H18:J18"/>
    <mergeCell ref="A13:C13"/>
    <mergeCell ref="H13:J13"/>
    <mergeCell ref="A14:C14"/>
    <mergeCell ref="H14:J14"/>
    <mergeCell ref="A15:C15"/>
    <mergeCell ref="H15:J15"/>
    <mergeCell ref="A12:C12"/>
    <mergeCell ref="B1:J1"/>
    <mergeCell ref="B2:J2"/>
    <mergeCell ref="A3:E3"/>
    <mergeCell ref="A4:C4"/>
    <mergeCell ref="C5:E5"/>
    <mergeCell ref="C6:E6"/>
    <mergeCell ref="C7:E7"/>
    <mergeCell ref="C8:E8"/>
    <mergeCell ref="C9:E9"/>
    <mergeCell ref="C10:E10"/>
    <mergeCell ref="A11:C11"/>
  </mergeCells>
  <phoneticPr fontId="3" type="noConversion"/>
  <conditionalFormatting sqref="C5:D9 I5:I8">
    <cfRule type="containsBlanks" dxfId="39" priority="5">
      <formula>LEN(TRIM(C5))=0</formula>
    </cfRule>
  </conditionalFormatting>
  <conditionalFormatting sqref="C10:D10">
    <cfRule type="cellIs" dxfId="38" priority="3" operator="equal">
      <formula>"Female"</formula>
    </cfRule>
    <cfRule type="cellIs" dxfId="37" priority="4" operator="equal">
      <formula>"Male"</formula>
    </cfRule>
  </conditionalFormatting>
  <conditionalFormatting sqref="I9">
    <cfRule type="cellIs" dxfId="36" priority="1" operator="equal">
      <formula>"Whistle"</formula>
    </cfRule>
    <cfRule type="cellIs" dxfId="35" priority="2" operator="equal">
      <formula>"Voice"</formula>
    </cfRule>
  </conditionalFormatting>
  <dataValidations disablePrompts="1" count="4">
    <dataValidation type="list" allowBlank="1" showInputMessage="1" showErrorMessage="1" sqref="D21">
      <formula1>"5,7,9,11,13,15"</formula1>
    </dataValidation>
    <dataValidation type="list" allowBlank="1" showInputMessage="1" showErrorMessage="1" sqref="D20 D22">
      <formula1>"12,16,20"</formula1>
    </dataValidation>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141"/>
  <sheetViews>
    <sheetView view="pageLayout" topLeftCell="A23" zoomScale="150" zoomScaleNormal="200" zoomScalePageLayoutView="150" workbookViewId="0">
      <selection activeCell="E39" sqref="E39"/>
    </sheetView>
  </sheetViews>
  <sheetFormatPr defaultColWidth="9.140625" defaultRowHeight="12.75" x14ac:dyDescent="0.2"/>
  <cols>
    <col min="1" max="1" width="2.42578125" style="1" customWidth="1"/>
    <col min="2" max="2" width="9.140625" style="1" customWidth="1"/>
    <col min="3" max="3" width="15.85546875" style="1" customWidth="1"/>
    <col min="4" max="4" width="7.140625" style="1" customWidth="1"/>
    <col min="5" max="5" width="8.7109375" style="1" customWidth="1"/>
    <col min="6" max="6" width="8.42578125" style="1" customWidth="1"/>
    <col min="7" max="7" width="7.5703125" style="1" customWidth="1"/>
    <col min="8" max="8" width="4.42578125" style="1" customWidth="1"/>
    <col min="9" max="9" width="21.7109375" style="1" customWidth="1"/>
    <col min="10" max="10" width="8.28515625" style="1" customWidth="1"/>
    <col min="11" max="65" width="9.140625" style="290"/>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30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88"/>
      <c r="G3" s="290"/>
      <c r="H3" s="290" t="str">
        <f>CONCATENATE("Date: ",Info!$B$4)</f>
        <v xml:space="preserve">Date: </v>
      </c>
      <c r="I3" s="3"/>
      <c r="J3" s="4"/>
    </row>
    <row r="4" spans="1:65" x14ac:dyDescent="0.2">
      <c r="A4" s="366"/>
      <c r="B4" s="367"/>
      <c r="C4" s="367"/>
      <c r="D4" s="290"/>
      <c r="E4" s="290"/>
      <c r="F4" s="290"/>
      <c r="G4" s="290"/>
      <c r="H4" s="290"/>
      <c r="I4" s="290"/>
      <c r="J4" s="4"/>
    </row>
    <row r="5" spans="1:65" x14ac:dyDescent="0.2">
      <c r="A5" s="289" t="s">
        <v>21</v>
      </c>
      <c r="B5" s="290"/>
      <c r="C5" s="418"/>
      <c r="D5" s="418"/>
      <c r="E5" s="418"/>
      <c r="F5" s="155"/>
      <c r="G5" s="290" t="s">
        <v>24</v>
      </c>
      <c r="H5" s="290"/>
      <c r="I5" s="291"/>
      <c r="J5" s="4"/>
    </row>
    <row r="6" spans="1:65" x14ac:dyDescent="0.2">
      <c r="A6" s="289" t="s">
        <v>22</v>
      </c>
      <c r="B6" s="290"/>
      <c r="C6" s="418"/>
      <c r="D6" s="418"/>
      <c r="E6" s="418"/>
      <c r="F6" s="155"/>
      <c r="G6" s="290" t="s">
        <v>25</v>
      </c>
      <c r="H6" s="290"/>
      <c r="I6" s="291"/>
      <c r="J6" s="4"/>
    </row>
    <row r="7" spans="1:65" x14ac:dyDescent="0.2">
      <c r="A7" s="289" t="s">
        <v>31</v>
      </c>
      <c r="B7" s="290"/>
      <c r="C7" s="418"/>
      <c r="D7" s="418"/>
      <c r="E7" s="418"/>
      <c r="F7" s="155"/>
      <c r="G7" s="290" t="s">
        <v>34</v>
      </c>
      <c r="H7" s="290"/>
      <c r="I7" s="291"/>
      <c r="J7" s="4"/>
    </row>
    <row r="8" spans="1:65" x14ac:dyDescent="0.2">
      <c r="A8" s="289" t="s">
        <v>32</v>
      </c>
      <c r="B8" s="290"/>
      <c r="C8" s="419"/>
      <c r="D8" s="419"/>
      <c r="E8" s="419"/>
      <c r="F8" s="155"/>
      <c r="G8" s="290" t="s">
        <v>23</v>
      </c>
      <c r="H8" s="290"/>
      <c r="I8" s="291"/>
      <c r="J8" s="4"/>
    </row>
    <row r="9" spans="1:65" x14ac:dyDescent="0.2">
      <c r="A9" s="289" t="s">
        <v>33</v>
      </c>
      <c r="B9" s="290"/>
      <c r="C9" s="420"/>
      <c r="D9" s="420"/>
      <c r="E9" s="420"/>
      <c r="F9" s="155"/>
      <c r="G9" s="290" t="s">
        <v>16</v>
      </c>
      <c r="H9" s="290"/>
      <c r="I9" s="292"/>
      <c r="J9" s="4"/>
    </row>
    <row r="10" spans="1:65" x14ac:dyDescent="0.2">
      <c r="A10" s="289" t="s">
        <v>42</v>
      </c>
      <c r="B10" s="290"/>
      <c r="C10" s="421"/>
      <c r="D10" s="421"/>
      <c r="E10" s="421"/>
      <c r="F10" s="41"/>
      <c r="G10" s="290"/>
      <c r="H10" s="290"/>
      <c r="I10" s="290"/>
      <c r="J10" s="4"/>
    </row>
    <row r="11" spans="1:65" s="8" customFormat="1" ht="9.9499999999999993" customHeight="1" x14ac:dyDescent="0.2">
      <c r="A11" s="422"/>
      <c r="B11" s="423"/>
      <c r="C11" s="423"/>
      <c r="D11" s="293"/>
      <c r="E11" s="293"/>
      <c r="F11" s="293"/>
      <c r="G11" s="293"/>
      <c r="H11" s="293"/>
      <c r="I11" s="293"/>
      <c r="J11" s="7"/>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row>
    <row r="12" spans="1:65" s="8" customFormat="1" ht="24" customHeight="1" x14ac:dyDescent="0.2">
      <c r="A12" s="627" t="s">
        <v>26</v>
      </c>
      <c r="B12" s="628"/>
      <c r="C12" s="628"/>
      <c r="D12" s="141" t="s">
        <v>0</v>
      </c>
      <c r="E12" s="141" t="s">
        <v>63</v>
      </c>
      <c r="F12" s="143" t="s">
        <v>66</v>
      </c>
      <c r="G12" s="141" t="s">
        <v>27</v>
      </c>
      <c r="H12" s="294" t="s">
        <v>2</v>
      </c>
      <c r="I12" s="294"/>
      <c r="J12" s="145"/>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row>
    <row r="13" spans="1:65" ht="14.1" customHeight="1" x14ac:dyDescent="0.2">
      <c r="A13" s="672" t="s">
        <v>9</v>
      </c>
      <c r="B13" s="673"/>
      <c r="C13" s="673"/>
      <c r="D13" s="9">
        <v>6</v>
      </c>
      <c r="E13" s="17"/>
      <c r="F13" s="107"/>
      <c r="G13" s="17"/>
      <c r="H13" s="655"/>
      <c r="I13" s="655"/>
      <c r="J13" s="656"/>
    </row>
    <row r="14" spans="1:65" ht="14.1" customHeight="1" x14ac:dyDescent="0.2">
      <c r="A14" s="599" t="s">
        <v>55</v>
      </c>
      <c r="B14" s="433"/>
      <c r="C14" s="433"/>
      <c r="D14" s="9">
        <v>10</v>
      </c>
      <c r="E14" s="17"/>
      <c r="F14" s="107"/>
      <c r="G14" s="17"/>
      <c r="H14" s="655"/>
      <c r="I14" s="655"/>
      <c r="J14" s="656"/>
    </row>
    <row r="15" spans="1:65" ht="14.1" customHeight="1" x14ac:dyDescent="0.2">
      <c r="A15" s="672" t="s">
        <v>56</v>
      </c>
      <c r="B15" s="673"/>
      <c r="C15" s="673"/>
      <c r="D15" s="9">
        <v>10</v>
      </c>
      <c r="E15" s="17"/>
      <c r="F15" s="107"/>
      <c r="G15" s="17"/>
      <c r="H15" s="655"/>
      <c r="I15" s="655"/>
      <c r="J15" s="656"/>
    </row>
    <row r="16" spans="1:65" ht="14.1" customHeight="1" x14ac:dyDescent="0.2">
      <c r="A16" s="672" t="s">
        <v>10</v>
      </c>
      <c r="B16" s="673"/>
      <c r="C16" s="673"/>
      <c r="D16" s="9">
        <v>12</v>
      </c>
      <c r="E16" s="17"/>
      <c r="F16" s="107"/>
      <c r="G16" s="17"/>
      <c r="H16" s="655"/>
      <c r="I16" s="655"/>
      <c r="J16" s="656"/>
    </row>
    <row r="17" spans="1:10" ht="14.1" customHeight="1" x14ac:dyDescent="0.2">
      <c r="A17" s="672" t="s">
        <v>11</v>
      </c>
      <c r="B17" s="673"/>
      <c r="C17" s="673"/>
      <c r="D17" s="9">
        <v>12</v>
      </c>
      <c r="E17" s="17"/>
      <c r="F17" s="107"/>
      <c r="G17" s="17"/>
      <c r="H17" s="655"/>
      <c r="I17" s="655"/>
      <c r="J17" s="656"/>
    </row>
    <row r="18" spans="1:10" ht="14.1" customHeight="1" x14ac:dyDescent="0.2">
      <c r="A18" s="672" t="s">
        <v>12</v>
      </c>
      <c r="B18" s="673"/>
      <c r="C18" s="673"/>
      <c r="D18" s="9">
        <v>20</v>
      </c>
      <c r="E18" s="17"/>
      <c r="F18" s="107"/>
      <c r="G18" s="17"/>
      <c r="H18" s="655"/>
      <c r="I18" s="655"/>
      <c r="J18" s="656"/>
    </row>
    <row r="19" spans="1:10" ht="14.1" customHeight="1" x14ac:dyDescent="0.2">
      <c r="A19" s="653" t="s">
        <v>58</v>
      </c>
      <c r="B19" s="648"/>
      <c r="C19" s="648"/>
      <c r="D19" s="9">
        <v>15</v>
      </c>
      <c r="E19" s="17"/>
      <c r="F19" s="107"/>
      <c r="G19" s="17"/>
      <c r="H19" s="655"/>
      <c r="I19" s="655"/>
      <c r="J19" s="656"/>
    </row>
    <row r="20" spans="1:10" ht="14.1" customHeight="1" x14ac:dyDescent="0.2">
      <c r="A20" s="689" t="s">
        <v>69</v>
      </c>
      <c r="B20" s="690"/>
      <c r="C20" s="690"/>
      <c r="D20" s="17">
        <v>20</v>
      </c>
      <c r="E20" s="17"/>
      <c r="F20" s="107"/>
      <c r="G20" s="17"/>
      <c r="H20" s="655"/>
      <c r="I20" s="655"/>
      <c r="J20" s="656"/>
    </row>
    <row r="21" spans="1:10" ht="14.1" customHeight="1" x14ac:dyDescent="0.2">
      <c r="A21" s="689" t="s">
        <v>68</v>
      </c>
      <c r="B21" s="690"/>
      <c r="C21" s="690"/>
      <c r="D21" s="256">
        <v>15</v>
      </c>
      <c r="E21" s="17"/>
      <c r="F21" s="107"/>
      <c r="G21" s="17"/>
      <c r="H21" s="655"/>
      <c r="I21" s="655"/>
      <c r="J21" s="656"/>
    </row>
    <row r="22" spans="1:10" ht="14.1" customHeight="1" x14ac:dyDescent="0.2">
      <c r="A22" s="672" t="s">
        <v>70</v>
      </c>
      <c r="B22" s="673"/>
      <c r="C22" s="673"/>
      <c r="D22" s="17">
        <v>20</v>
      </c>
      <c r="E22" s="17"/>
      <c r="F22" s="107"/>
      <c r="G22" s="17"/>
      <c r="H22" s="655"/>
      <c r="I22" s="655"/>
      <c r="J22" s="656"/>
    </row>
    <row r="23" spans="1:10" ht="14.1" customHeight="1" x14ac:dyDescent="0.2">
      <c r="A23" s="94" t="s">
        <v>77</v>
      </c>
      <c r="B23" s="36"/>
      <c r="C23" s="36"/>
      <c r="D23" s="12" t="s">
        <v>43</v>
      </c>
      <c r="E23" s="44"/>
      <c r="F23" s="111"/>
      <c r="G23" s="44"/>
      <c r="H23" s="657"/>
      <c r="I23" s="658"/>
      <c r="J23" s="659"/>
    </row>
    <row r="24" spans="1:10" ht="14.1" customHeight="1" x14ac:dyDescent="0.2">
      <c r="A24" s="18"/>
      <c r="B24" s="682" t="s">
        <v>14</v>
      </c>
      <c r="C24" s="683"/>
      <c r="D24" s="10">
        <v>10</v>
      </c>
      <c r="E24" s="254"/>
      <c r="F24" s="112"/>
      <c r="G24" s="17"/>
      <c r="H24" s="679"/>
      <c r="I24" s="680"/>
      <c r="J24" s="681"/>
    </row>
    <row r="25" spans="1:10" ht="14.1" customHeight="1" x14ac:dyDescent="0.2">
      <c r="A25" s="18"/>
      <c r="B25" s="682" t="s">
        <v>15</v>
      </c>
      <c r="C25" s="683"/>
      <c r="D25" s="10">
        <v>30</v>
      </c>
      <c r="E25" s="254"/>
      <c r="F25" s="112"/>
      <c r="G25" s="17"/>
      <c r="H25" s="679"/>
      <c r="I25" s="680"/>
      <c r="J25" s="681"/>
    </row>
    <row r="26" spans="1:10" ht="14.1" customHeight="1" x14ac:dyDescent="0.2">
      <c r="A26" s="18"/>
      <c r="B26" s="684" t="s">
        <v>16</v>
      </c>
      <c r="C26" s="685"/>
      <c r="D26" s="10">
        <v>10</v>
      </c>
      <c r="E26" s="17"/>
      <c r="F26" s="107"/>
      <c r="G26" s="17"/>
      <c r="H26" s="679"/>
      <c r="I26" s="680"/>
      <c r="J26" s="681"/>
    </row>
    <row r="27" spans="1:10" ht="14.1" customHeight="1" x14ac:dyDescent="0.2">
      <c r="A27" s="19" t="s">
        <v>17</v>
      </c>
      <c r="B27" s="20"/>
      <c r="C27" s="21"/>
      <c r="D27" s="10" t="s">
        <v>45</v>
      </c>
      <c r="E27" s="45"/>
      <c r="F27" s="108"/>
      <c r="G27" s="45"/>
      <c r="H27" s="663"/>
      <c r="I27" s="663"/>
      <c r="J27" s="664"/>
    </row>
    <row r="28" spans="1:10" ht="14.1" customHeight="1" x14ac:dyDescent="0.2">
      <c r="A28" s="18"/>
      <c r="B28" s="682" t="s">
        <v>14</v>
      </c>
      <c r="C28" s="683"/>
      <c r="D28" s="10">
        <v>10</v>
      </c>
      <c r="E28" s="17"/>
      <c r="F28" s="107"/>
      <c r="G28" s="17"/>
      <c r="H28" s="655"/>
      <c r="I28" s="655"/>
      <c r="J28" s="656"/>
    </row>
    <row r="29" spans="1:10" ht="14.1" customHeight="1" x14ac:dyDescent="0.2">
      <c r="A29" s="18"/>
      <c r="B29" s="682" t="s">
        <v>15</v>
      </c>
      <c r="C29" s="683"/>
      <c r="D29" s="10">
        <v>10</v>
      </c>
      <c r="E29" s="17"/>
      <c r="F29" s="107"/>
      <c r="G29" s="17"/>
      <c r="H29" s="655"/>
      <c r="I29" s="655"/>
      <c r="J29" s="656"/>
    </row>
    <row r="30" spans="1:10" ht="14.1" customHeight="1" x14ac:dyDescent="0.2">
      <c r="A30" s="18"/>
      <c r="B30" s="684" t="s">
        <v>16</v>
      </c>
      <c r="C30" s="685"/>
      <c r="D30" s="10">
        <v>10</v>
      </c>
      <c r="E30" s="17"/>
      <c r="F30" s="107"/>
      <c r="G30" s="17"/>
      <c r="H30" s="655"/>
      <c r="I30" s="655"/>
      <c r="J30" s="656"/>
    </row>
    <row r="31" spans="1:10" ht="14.1" customHeight="1" x14ac:dyDescent="0.2">
      <c r="A31" s="676" t="s">
        <v>57</v>
      </c>
      <c r="B31" s="677"/>
      <c r="C31" s="678"/>
      <c r="D31" s="13" t="s">
        <v>44</v>
      </c>
      <c r="E31" s="46"/>
      <c r="F31" s="110"/>
      <c r="G31" s="46"/>
      <c r="H31" s="663"/>
      <c r="I31" s="663"/>
      <c r="J31" s="664"/>
    </row>
    <row r="32" spans="1:10" ht="14.1" customHeight="1" x14ac:dyDescent="0.2">
      <c r="A32" s="18"/>
      <c r="B32" s="684" t="s">
        <v>18</v>
      </c>
      <c r="C32" s="685"/>
      <c r="D32" s="10">
        <v>10</v>
      </c>
      <c r="E32" s="17"/>
      <c r="F32" s="107"/>
      <c r="G32" s="17"/>
      <c r="H32" s="655"/>
      <c r="I32" s="655"/>
      <c r="J32" s="656"/>
    </row>
    <row r="33" spans="1:10" ht="14.1" customHeight="1" x14ac:dyDescent="0.2">
      <c r="A33" s="18"/>
      <c r="B33" s="684" t="s">
        <v>48</v>
      </c>
      <c r="C33" s="685"/>
      <c r="D33" s="10">
        <v>30</v>
      </c>
      <c r="E33" s="17"/>
      <c r="F33" s="107"/>
      <c r="G33" s="17"/>
      <c r="H33" s="655"/>
      <c r="I33" s="655"/>
      <c r="J33" s="656"/>
    </row>
    <row r="34" spans="1:10" ht="14.1" customHeight="1" x14ac:dyDescent="0.2">
      <c r="A34" s="676" t="s">
        <v>19</v>
      </c>
      <c r="B34" s="677"/>
      <c r="C34" s="678"/>
      <c r="D34" s="13" t="s">
        <v>43</v>
      </c>
      <c r="E34" s="46"/>
      <c r="F34" s="110"/>
      <c r="G34" s="46"/>
      <c r="H34" s="660"/>
      <c r="I34" s="661"/>
      <c r="J34" s="662"/>
    </row>
    <row r="35" spans="1:10" ht="14.1" customHeight="1" x14ac:dyDescent="0.2">
      <c r="A35" s="18"/>
      <c r="B35" s="682" t="s">
        <v>14</v>
      </c>
      <c r="C35" s="683"/>
      <c r="D35" s="13">
        <v>10</v>
      </c>
      <c r="E35" s="255"/>
      <c r="F35" s="109"/>
      <c r="G35" s="42"/>
      <c r="H35" s="655"/>
      <c r="I35" s="655"/>
      <c r="J35" s="656"/>
    </row>
    <row r="36" spans="1:10" ht="14.1" customHeight="1" x14ac:dyDescent="0.2">
      <c r="A36" s="18"/>
      <c r="B36" s="682" t="s">
        <v>15</v>
      </c>
      <c r="C36" s="683"/>
      <c r="D36" s="13">
        <v>30</v>
      </c>
      <c r="E36" s="255"/>
      <c r="F36" s="109"/>
      <c r="G36" s="42"/>
      <c r="H36" s="655"/>
      <c r="I36" s="655"/>
      <c r="J36" s="656"/>
    </row>
    <row r="37" spans="1:10" ht="14.1" customHeight="1" x14ac:dyDescent="0.2">
      <c r="A37" s="18"/>
      <c r="B37" s="682" t="s">
        <v>16</v>
      </c>
      <c r="C37" s="683"/>
      <c r="D37" s="10">
        <v>10</v>
      </c>
      <c r="E37" s="17"/>
      <c r="F37" s="107"/>
      <c r="G37" s="17"/>
      <c r="H37" s="655"/>
      <c r="I37" s="655"/>
      <c r="J37" s="656"/>
    </row>
    <row r="38" spans="1:10" ht="14.1" customHeight="1" x14ac:dyDescent="0.2">
      <c r="A38" s="676" t="s">
        <v>49</v>
      </c>
      <c r="B38" s="677"/>
      <c r="C38" s="678"/>
      <c r="D38" s="10" t="s">
        <v>45</v>
      </c>
      <c r="E38" s="45"/>
      <c r="F38" s="108"/>
      <c r="G38" s="45"/>
      <c r="H38" s="663"/>
      <c r="I38" s="663"/>
      <c r="J38" s="664"/>
    </row>
    <row r="39" spans="1:10" ht="14.1" customHeight="1" x14ac:dyDescent="0.2">
      <c r="A39" s="671" t="s">
        <v>150</v>
      </c>
      <c r="B39" s="669"/>
      <c r="C39" s="670"/>
      <c r="D39" s="10">
        <v>10</v>
      </c>
      <c r="E39" s="17"/>
      <c r="F39" s="107"/>
      <c r="G39" s="17"/>
      <c r="H39" s="655"/>
      <c r="I39" s="655"/>
      <c r="J39" s="656"/>
    </row>
    <row r="40" spans="1:10" x14ac:dyDescent="0.2">
      <c r="A40" s="668" t="s">
        <v>151</v>
      </c>
      <c r="B40" s="669"/>
      <c r="C40" s="670"/>
      <c r="D40" s="10">
        <v>20</v>
      </c>
      <c r="E40" s="17"/>
      <c r="F40" s="107"/>
      <c r="G40" s="17"/>
      <c r="H40" s="655"/>
      <c r="I40" s="655"/>
      <c r="J40" s="656"/>
    </row>
    <row r="41" spans="1:10" ht="14.1" customHeight="1" x14ac:dyDescent="0.2">
      <c r="A41" s="686" t="s">
        <v>59</v>
      </c>
      <c r="B41" s="687"/>
      <c r="C41" s="688"/>
      <c r="D41" s="10">
        <v>30</v>
      </c>
      <c r="E41" s="17" t="s">
        <v>158</v>
      </c>
      <c r="F41" s="107"/>
      <c r="G41" s="17"/>
      <c r="H41" s="655"/>
      <c r="I41" s="655"/>
      <c r="J41" s="656"/>
    </row>
    <row r="42" spans="1:10" ht="14.1" customHeight="1" x14ac:dyDescent="0.2">
      <c r="A42" s="676" t="s">
        <v>60</v>
      </c>
      <c r="B42" s="677"/>
      <c r="C42" s="678"/>
      <c r="D42" s="10">
        <v>30</v>
      </c>
      <c r="E42" s="17" t="s">
        <v>158</v>
      </c>
      <c r="F42" s="107" t="s">
        <v>158</v>
      </c>
      <c r="G42" s="17" t="s">
        <v>158</v>
      </c>
      <c r="H42" s="655"/>
      <c r="I42" s="655"/>
      <c r="J42" s="656"/>
    </row>
    <row r="43" spans="1:10" ht="14.1" customHeight="1" x14ac:dyDescent="0.2">
      <c r="A43" s="607" t="s">
        <v>39</v>
      </c>
      <c r="B43" s="608"/>
      <c r="C43" s="609"/>
      <c r="D43" s="10">
        <v>400</v>
      </c>
      <c r="E43" s="286">
        <f>SUM(E13:E42)</f>
        <v>0</v>
      </c>
      <c r="F43" s="286">
        <f>SUM(F13:F42)</f>
        <v>0</v>
      </c>
      <c r="G43" s="287">
        <f>SUM(G13:G42)</f>
        <v>0</v>
      </c>
      <c r="H43" s="665"/>
      <c r="I43" s="666"/>
      <c r="J43" s="667"/>
    </row>
    <row r="44" spans="1:10" ht="15.75" x14ac:dyDescent="0.2">
      <c r="A44" s="572" t="s">
        <v>20</v>
      </c>
      <c r="B44" s="573"/>
      <c r="C44" s="573"/>
      <c r="D44" s="139"/>
      <c r="E44" s="320">
        <f>SUM(E13:E42)-G43</f>
        <v>0</v>
      </c>
      <c r="F44" s="139"/>
      <c r="G44" s="146"/>
      <c r="H44" s="674" t="str">
        <f>IF(E44&gt;=360,"Qualified Excellent",IF(E44&gt;=340,"Qualified Very Good",IF(E44&gt;=320,"Qualified Good",IF(E44&gt;=300,"Qualified Sufficient","Not Qualified"))))</f>
        <v>Not Qualified</v>
      </c>
      <c r="I44" s="674"/>
      <c r="J44" s="675"/>
    </row>
    <row r="45" spans="1:10" x14ac:dyDescent="0.2">
      <c r="A45" s="289"/>
      <c r="B45" s="290"/>
      <c r="C45" s="290"/>
      <c r="D45" s="22"/>
      <c r="E45" s="22"/>
      <c r="F45" s="22"/>
      <c r="G45" s="290"/>
      <c r="H45" s="580"/>
      <c r="I45" s="580"/>
      <c r="J45" s="581"/>
    </row>
    <row r="46" spans="1:10" ht="20.100000000000001" customHeight="1" x14ac:dyDescent="0.2">
      <c r="A46" s="23"/>
      <c r="B46" s="24"/>
      <c r="C46" s="24"/>
      <c r="D46" s="24"/>
      <c r="E46" s="290"/>
      <c r="F46" s="290"/>
      <c r="G46" s="24"/>
      <c r="H46" s="24"/>
      <c r="I46" s="24"/>
      <c r="J46" s="4"/>
    </row>
    <row r="47" spans="1:10" x14ac:dyDescent="0.2">
      <c r="A47" s="576" t="str">
        <f>CONCATENATE("Judge: ",Info!E7)</f>
        <v xml:space="preserve">Judge: </v>
      </c>
      <c r="B47" s="461"/>
      <c r="C47" s="461"/>
      <c r="D47" s="290"/>
      <c r="E47" s="290"/>
      <c r="F47" s="290"/>
      <c r="G47" s="290" t="str">
        <f>CONCATENATE("Decoys: ",Info!E8)</f>
        <v xml:space="preserve">Decoys: </v>
      </c>
      <c r="H47" s="290"/>
      <c r="I47" s="290"/>
      <c r="J47" s="4"/>
    </row>
    <row r="48" spans="1:10" ht="6" customHeight="1" x14ac:dyDescent="0.2">
      <c r="A48" s="289"/>
      <c r="B48" s="290"/>
      <c r="C48" s="290"/>
      <c r="D48" s="290"/>
      <c r="E48" s="290"/>
      <c r="F48" s="290"/>
      <c r="G48" s="290"/>
      <c r="H48" s="290"/>
      <c r="I48" s="290"/>
      <c r="J48" s="4"/>
    </row>
    <row r="49" spans="1:10" x14ac:dyDescent="0.2">
      <c r="A49" s="289" t="str">
        <f>CONCATENATE("Trial secretary: ",Info!E9)</f>
        <v xml:space="preserve">Trial secretary: </v>
      </c>
      <c r="B49" s="290"/>
      <c r="C49" s="290"/>
      <c r="D49" s="290"/>
      <c r="E49" s="290"/>
      <c r="F49" s="290"/>
      <c r="G49" s="290"/>
      <c r="H49" s="290"/>
      <c r="I49" s="290"/>
      <c r="J49" s="4"/>
    </row>
    <row r="50" spans="1:10" ht="13.5" thickBot="1" x14ac:dyDescent="0.25">
      <c r="A50" s="577" t="s">
        <v>46</v>
      </c>
      <c r="B50" s="578"/>
      <c r="C50" s="578"/>
      <c r="D50" s="578"/>
      <c r="E50" s="578"/>
      <c r="F50" s="578"/>
      <c r="G50" s="578"/>
      <c r="H50" s="578"/>
      <c r="I50" s="578"/>
      <c r="J50" s="579"/>
    </row>
    <row r="51" spans="1:10" s="290" customFormat="1" x14ac:dyDescent="0.2"/>
    <row r="52" spans="1:10" s="290" customFormat="1" x14ac:dyDescent="0.2"/>
    <row r="53" spans="1:10" s="290" customFormat="1" x14ac:dyDescent="0.2"/>
    <row r="54" spans="1:10" s="290" customFormat="1" x14ac:dyDescent="0.2"/>
    <row r="55" spans="1:10" s="290" customFormat="1" x14ac:dyDescent="0.2"/>
    <row r="56" spans="1:10" s="290" customFormat="1" x14ac:dyDescent="0.2"/>
    <row r="57" spans="1:10" s="290" customFormat="1" x14ac:dyDescent="0.2"/>
    <row r="58" spans="1:10" s="290" customFormat="1" x14ac:dyDescent="0.2"/>
    <row r="59" spans="1:10" s="290" customFormat="1" x14ac:dyDescent="0.2"/>
    <row r="60" spans="1:10" s="290" customFormat="1" x14ac:dyDescent="0.2"/>
    <row r="61" spans="1:10" s="290" customFormat="1" x14ac:dyDescent="0.2"/>
    <row r="62" spans="1:10" s="290" customFormat="1" x14ac:dyDescent="0.2"/>
    <row r="63" spans="1:10" s="290" customFormat="1" x14ac:dyDescent="0.2"/>
    <row r="64" spans="1:10" s="290" customFormat="1" x14ac:dyDescent="0.2"/>
    <row r="65" s="290" customFormat="1" x14ac:dyDescent="0.2"/>
    <row r="66" s="290" customFormat="1" x14ac:dyDescent="0.2"/>
    <row r="67" s="290" customFormat="1" x14ac:dyDescent="0.2"/>
    <row r="68" s="290" customFormat="1" x14ac:dyDescent="0.2"/>
    <row r="69" s="290" customFormat="1" x14ac:dyDescent="0.2"/>
    <row r="70" s="290" customFormat="1" x14ac:dyDescent="0.2"/>
    <row r="71" s="290" customFormat="1" x14ac:dyDescent="0.2"/>
    <row r="72" s="290" customFormat="1" x14ac:dyDescent="0.2"/>
    <row r="73" s="290" customFormat="1" x14ac:dyDescent="0.2"/>
    <row r="74" s="290" customFormat="1" x14ac:dyDescent="0.2"/>
    <row r="75" s="290" customFormat="1" x14ac:dyDescent="0.2"/>
    <row r="76" s="290" customFormat="1" x14ac:dyDescent="0.2"/>
    <row r="77" s="290" customFormat="1" x14ac:dyDescent="0.2"/>
    <row r="78" s="290" customFormat="1" x14ac:dyDescent="0.2"/>
    <row r="79" s="290" customFormat="1" x14ac:dyDescent="0.2"/>
    <row r="80" s="290" customFormat="1" x14ac:dyDescent="0.2"/>
    <row r="81" s="290" customFormat="1" x14ac:dyDescent="0.2"/>
    <row r="82" s="290" customFormat="1" x14ac:dyDescent="0.2"/>
    <row r="83" s="290" customFormat="1" x14ac:dyDescent="0.2"/>
    <row r="84" s="290" customFormat="1" x14ac:dyDescent="0.2"/>
    <row r="85" s="290" customFormat="1" x14ac:dyDescent="0.2"/>
    <row r="86" s="290" customFormat="1" x14ac:dyDescent="0.2"/>
    <row r="87" s="290" customFormat="1" x14ac:dyDescent="0.2"/>
    <row r="88" s="290" customFormat="1" x14ac:dyDescent="0.2"/>
    <row r="89" s="290" customFormat="1" x14ac:dyDescent="0.2"/>
    <row r="90" s="290" customFormat="1" x14ac:dyDescent="0.2"/>
    <row r="91" s="290" customFormat="1" x14ac:dyDescent="0.2"/>
    <row r="92" s="290" customFormat="1" x14ac:dyDescent="0.2"/>
    <row r="93" s="290" customFormat="1" x14ac:dyDescent="0.2"/>
    <row r="94" s="290" customFormat="1" x14ac:dyDescent="0.2"/>
    <row r="95" s="290" customFormat="1" x14ac:dyDescent="0.2"/>
    <row r="96" s="290" customFormat="1" x14ac:dyDescent="0.2"/>
    <row r="97" s="290" customFormat="1" x14ac:dyDescent="0.2"/>
    <row r="98" s="290" customFormat="1" x14ac:dyDescent="0.2"/>
    <row r="99" s="290" customFormat="1" x14ac:dyDescent="0.2"/>
    <row r="100" s="290" customFormat="1" x14ac:dyDescent="0.2"/>
    <row r="101" s="290" customFormat="1" x14ac:dyDescent="0.2"/>
    <row r="102" s="290" customFormat="1" x14ac:dyDescent="0.2"/>
    <row r="103" s="290" customFormat="1" x14ac:dyDescent="0.2"/>
    <row r="104" s="290" customFormat="1" x14ac:dyDescent="0.2"/>
    <row r="105" s="290" customFormat="1" x14ac:dyDescent="0.2"/>
    <row r="106" s="290" customFormat="1" x14ac:dyDescent="0.2"/>
    <row r="107" s="290" customFormat="1" x14ac:dyDescent="0.2"/>
    <row r="108" s="290" customFormat="1" x14ac:dyDescent="0.2"/>
    <row r="109" s="290" customFormat="1" x14ac:dyDescent="0.2"/>
    <row r="110" s="290" customFormat="1" x14ac:dyDescent="0.2"/>
    <row r="111" s="290" customFormat="1" x14ac:dyDescent="0.2"/>
    <row r="112" s="290" customFormat="1" x14ac:dyDescent="0.2"/>
    <row r="113" s="290" customFormat="1" x14ac:dyDescent="0.2"/>
    <row r="114" s="290" customFormat="1" x14ac:dyDescent="0.2"/>
    <row r="115" s="290" customFormat="1" x14ac:dyDescent="0.2"/>
    <row r="116" s="290" customFormat="1" x14ac:dyDescent="0.2"/>
    <row r="117" s="290" customFormat="1" x14ac:dyDescent="0.2"/>
    <row r="118" s="290" customFormat="1" x14ac:dyDescent="0.2"/>
    <row r="119" s="290" customFormat="1" x14ac:dyDescent="0.2"/>
    <row r="120" s="290" customFormat="1" x14ac:dyDescent="0.2"/>
    <row r="121" s="290" customFormat="1" x14ac:dyDescent="0.2"/>
    <row r="122" s="290" customFormat="1" x14ac:dyDescent="0.2"/>
    <row r="123" s="290" customFormat="1" x14ac:dyDescent="0.2"/>
    <row r="124" s="290" customFormat="1" x14ac:dyDescent="0.2"/>
    <row r="125" s="290" customFormat="1" x14ac:dyDescent="0.2"/>
    <row r="126" s="290" customFormat="1" x14ac:dyDescent="0.2"/>
    <row r="127" s="290" customFormat="1" x14ac:dyDescent="0.2"/>
    <row r="128" s="290" customFormat="1" x14ac:dyDescent="0.2"/>
    <row r="129" s="290" customFormat="1" x14ac:dyDescent="0.2"/>
    <row r="130" s="290" customFormat="1" x14ac:dyDescent="0.2"/>
    <row r="131" s="290" customFormat="1" x14ac:dyDescent="0.2"/>
    <row r="132" s="290" customFormat="1" x14ac:dyDescent="0.2"/>
    <row r="133" s="290" customFormat="1" x14ac:dyDescent="0.2"/>
    <row r="134" s="290" customFormat="1" x14ac:dyDescent="0.2"/>
    <row r="135" s="290" customFormat="1" x14ac:dyDescent="0.2"/>
    <row r="136" s="290" customFormat="1" x14ac:dyDescent="0.2"/>
    <row r="137" s="290" customFormat="1" x14ac:dyDescent="0.2"/>
    <row r="138" s="290" customFormat="1" x14ac:dyDescent="0.2"/>
    <row r="139" s="290" customFormat="1" x14ac:dyDescent="0.2"/>
    <row r="140" s="290" customFormat="1" x14ac:dyDescent="0.2"/>
    <row r="141" s="290" customFormat="1" x14ac:dyDescent="0.2"/>
  </sheetData>
  <sheetProtection algorithmName="SHA-512" hashValue="OgDMOLNSqlmtOXc3hx6U551zwijTvpyRfbhpKxiIPVOtMGVyr25/JfiXjuSosF5sDRXGLNmlmRRP1S9dl1V9qg==" saltValue="tZSewL+CRvu2Vsphs9d77g==" spinCount="100000" sheet="1" objects="1" scenarios="1" selectLockedCells="1"/>
  <mergeCells count="77">
    <mergeCell ref="H45:J45"/>
    <mergeCell ref="A47:C47"/>
    <mergeCell ref="A50:J50"/>
    <mergeCell ref="A42:C42"/>
    <mergeCell ref="H42:J42"/>
    <mergeCell ref="A43:C43"/>
    <mergeCell ref="H43:J43"/>
    <mergeCell ref="A44:C44"/>
    <mergeCell ref="H44:J44"/>
    <mergeCell ref="A39:C39"/>
    <mergeCell ref="H39:J39"/>
    <mergeCell ref="A40:C40"/>
    <mergeCell ref="H40:J40"/>
    <mergeCell ref="A41:C41"/>
    <mergeCell ref="H41:J41"/>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C22"/>
    <mergeCell ref="H22:J22"/>
    <mergeCell ref="H23:J23"/>
    <mergeCell ref="B24:C24"/>
    <mergeCell ref="H24:J24"/>
    <mergeCell ref="B25:C25"/>
    <mergeCell ref="H25:J25"/>
    <mergeCell ref="B26:C26"/>
    <mergeCell ref="H26:J26"/>
    <mergeCell ref="H27:J27"/>
    <mergeCell ref="B28:C28"/>
    <mergeCell ref="H28:J28"/>
    <mergeCell ref="A19:C19"/>
    <mergeCell ref="H19:J19"/>
    <mergeCell ref="A20:C20"/>
    <mergeCell ref="H20:J20"/>
    <mergeCell ref="A21:C21"/>
    <mergeCell ref="H21:J21"/>
    <mergeCell ref="A16:C16"/>
    <mergeCell ref="H16:J16"/>
    <mergeCell ref="A17:C17"/>
    <mergeCell ref="H17:J17"/>
    <mergeCell ref="A18:C18"/>
    <mergeCell ref="H18:J18"/>
    <mergeCell ref="A13:C13"/>
    <mergeCell ref="H13:J13"/>
    <mergeCell ref="A14:C14"/>
    <mergeCell ref="H14:J14"/>
    <mergeCell ref="A15:C15"/>
    <mergeCell ref="H15:J15"/>
    <mergeCell ref="A12:C12"/>
    <mergeCell ref="B1:J1"/>
    <mergeCell ref="B2:J2"/>
    <mergeCell ref="A3:E3"/>
    <mergeCell ref="A4:C4"/>
    <mergeCell ref="C5:E5"/>
    <mergeCell ref="C6:E6"/>
    <mergeCell ref="C7:E7"/>
    <mergeCell ref="C8:E8"/>
    <mergeCell ref="C9:E9"/>
    <mergeCell ref="C10:E10"/>
    <mergeCell ref="A11:C11"/>
  </mergeCells>
  <phoneticPr fontId="3" type="noConversion"/>
  <conditionalFormatting sqref="C5:D9 I5:I8">
    <cfRule type="containsBlanks" dxfId="34" priority="5">
      <formula>LEN(TRIM(C5))=0</formula>
    </cfRule>
  </conditionalFormatting>
  <conditionalFormatting sqref="C10:D10">
    <cfRule type="cellIs" dxfId="33" priority="3" operator="equal">
      <formula>"Female"</formula>
    </cfRule>
    <cfRule type="cellIs" dxfId="32" priority="4" operator="equal">
      <formula>"Male"</formula>
    </cfRule>
  </conditionalFormatting>
  <conditionalFormatting sqref="I9">
    <cfRule type="cellIs" dxfId="31" priority="1" operator="equal">
      <formula>"Whistle"</formula>
    </cfRule>
    <cfRule type="cellIs" dxfId="30" priority="2" operator="equal">
      <formula>"Voice"</formula>
    </cfRule>
  </conditionalFormatting>
  <dataValidations disablePrompts="1" count="4">
    <dataValidation type="list" allowBlank="1" showInputMessage="1" showErrorMessage="1" sqref="D21">
      <formula1>"5,7,9,11,13,15"</formula1>
    </dataValidation>
    <dataValidation type="list" allowBlank="1" showInputMessage="1" showErrorMessage="1" sqref="D20 D22">
      <formula1>"12,16,20"</formula1>
    </dataValidation>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141"/>
  <sheetViews>
    <sheetView view="pageLayout" topLeftCell="A34" zoomScale="150" zoomScaleNormal="200" zoomScalePageLayoutView="150" workbookViewId="0">
      <selection activeCell="F41" sqref="F41"/>
    </sheetView>
  </sheetViews>
  <sheetFormatPr defaultColWidth="9.140625" defaultRowHeight="12.75" x14ac:dyDescent="0.2"/>
  <cols>
    <col min="1" max="1" width="2.42578125" style="1" customWidth="1"/>
    <col min="2" max="2" width="9.140625" style="1" customWidth="1"/>
    <col min="3" max="3" width="15.85546875" style="1" customWidth="1"/>
    <col min="4" max="4" width="7.140625" style="1" customWidth="1"/>
    <col min="5" max="5" width="8.7109375" style="1" customWidth="1"/>
    <col min="6" max="6" width="8" style="1" customWidth="1"/>
    <col min="7" max="7" width="7.42578125" style="1" customWidth="1"/>
    <col min="8" max="8" width="4.42578125" style="1" customWidth="1"/>
    <col min="9" max="9" width="21.7109375" style="1" customWidth="1"/>
    <col min="10" max="10" width="8.28515625" style="1" customWidth="1"/>
    <col min="11" max="65" width="9.140625" style="290"/>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30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88"/>
      <c r="G3" s="290"/>
      <c r="H3" s="290" t="str">
        <f>CONCATENATE("Date: ",Info!$B$4)</f>
        <v xml:space="preserve">Date: </v>
      </c>
      <c r="I3" s="3"/>
      <c r="J3" s="4"/>
    </row>
    <row r="4" spans="1:65" x14ac:dyDescent="0.2">
      <c r="A4" s="366"/>
      <c r="B4" s="367"/>
      <c r="C4" s="367"/>
      <c r="D4" s="290"/>
      <c r="E4" s="290"/>
      <c r="F4" s="290"/>
      <c r="G4" s="290"/>
      <c r="H4" s="290"/>
      <c r="I4" s="290"/>
      <c r="J4" s="4"/>
    </row>
    <row r="5" spans="1:65" x14ac:dyDescent="0.2">
      <c r="A5" s="289" t="s">
        <v>21</v>
      </c>
      <c r="B5" s="290"/>
      <c r="C5" s="418"/>
      <c r="D5" s="418"/>
      <c r="E5" s="418"/>
      <c r="F5" s="155"/>
      <c r="G5" s="290" t="s">
        <v>24</v>
      </c>
      <c r="H5" s="290"/>
      <c r="I5" s="291"/>
      <c r="J5" s="4"/>
    </row>
    <row r="6" spans="1:65" x14ac:dyDescent="0.2">
      <c r="A6" s="289" t="s">
        <v>22</v>
      </c>
      <c r="B6" s="290"/>
      <c r="C6" s="418"/>
      <c r="D6" s="418"/>
      <c r="E6" s="418"/>
      <c r="F6" s="155"/>
      <c r="G6" s="290" t="s">
        <v>25</v>
      </c>
      <c r="H6" s="290"/>
      <c r="I6" s="291"/>
      <c r="J6" s="4"/>
    </row>
    <row r="7" spans="1:65" x14ac:dyDescent="0.2">
      <c r="A7" s="289" t="s">
        <v>31</v>
      </c>
      <c r="B7" s="290"/>
      <c r="C7" s="418"/>
      <c r="D7" s="418"/>
      <c r="E7" s="418"/>
      <c r="F7" s="155"/>
      <c r="G7" s="290" t="s">
        <v>34</v>
      </c>
      <c r="H7" s="290"/>
      <c r="I7" s="291"/>
      <c r="J7" s="4"/>
    </row>
    <row r="8" spans="1:65" x14ac:dyDescent="0.2">
      <c r="A8" s="289" t="s">
        <v>32</v>
      </c>
      <c r="B8" s="290"/>
      <c r="C8" s="419"/>
      <c r="D8" s="419"/>
      <c r="E8" s="419"/>
      <c r="F8" s="155"/>
      <c r="G8" s="290" t="s">
        <v>23</v>
      </c>
      <c r="H8" s="290"/>
      <c r="I8" s="291"/>
      <c r="J8" s="4"/>
    </row>
    <row r="9" spans="1:65" x14ac:dyDescent="0.2">
      <c r="A9" s="289" t="s">
        <v>33</v>
      </c>
      <c r="B9" s="290"/>
      <c r="C9" s="420"/>
      <c r="D9" s="420"/>
      <c r="E9" s="420"/>
      <c r="F9" s="155"/>
      <c r="G9" s="290" t="s">
        <v>16</v>
      </c>
      <c r="H9" s="290"/>
      <c r="I9" s="292"/>
      <c r="J9" s="4"/>
    </row>
    <row r="10" spans="1:65" x14ac:dyDescent="0.2">
      <c r="A10" s="289" t="s">
        <v>42</v>
      </c>
      <c r="B10" s="290"/>
      <c r="C10" s="421"/>
      <c r="D10" s="421"/>
      <c r="E10" s="421"/>
      <c r="F10" s="41"/>
      <c r="G10" s="290"/>
      <c r="H10" s="290"/>
      <c r="I10" s="290"/>
      <c r="J10" s="4"/>
    </row>
    <row r="11" spans="1:65" s="8" customFormat="1" ht="9.9499999999999993" customHeight="1" x14ac:dyDescent="0.2">
      <c r="A11" s="422"/>
      <c r="B11" s="423"/>
      <c r="C11" s="423"/>
      <c r="D11" s="293"/>
      <c r="E11" s="293"/>
      <c r="F11" s="293"/>
      <c r="G11" s="293"/>
      <c r="H11" s="293"/>
      <c r="I11" s="293"/>
      <c r="J11" s="7"/>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row>
    <row r="12" spans="1:65" s="8" customFormat="1" ht="24" customHeight="1" x14ac:dyDescent="0.2">
      <c r="A12" s="627" t="s">
        <v>26</v>
      </c>
      <c r="B12" s="628"/>
      <c r="C12" s="628"/>
      <c r="D12" s="141" t="s">
        <v>0</v>
      </c>
      <c r="E12" s="141" t="s">
        <v>63</v>
      </c>
      <c r="F12" s="143" t="s">
        <v>66</v>
      </c>
      <c r="G12" s="141" t="s">
        <v>27</v>
      </c>
      <c r="H12" s="294" t="s">
        <v>2</v>
      </c>
      <c r="I12" s="294"/>
      <c r="J12" s="145"/>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row>
    <row r="13" spans="1:65" ht="14.1" customHeight="1" x14ac:dyDescent="0.2">
      <c r="A13" s="672" t="s">
        <v>9</v>
      </c>
      <c r="B13" s="673"/>
      <c r="C13" s="673"/>
      <c r="D13" s="9">
        <v>6</v>
      </c>
      <c r="E13" s="17"/>
      <c r="F13" s="107"/>
      <c r="G13" s="17"/>
      <c r="H13" s="655"/>
      <c r="I13" s="655"/>
      <c r="J13" s="656"/>
    </row>
    <row r="14" spans="1:65" ht="14.1" customHeight="1" x14ac:dyDescent="0.2">
      <c r="A14" s="599" t="s">
        <v>55</v>
      </c>
      <c r="B14" s="433"/>
      <c r="C14" s="433"/>
      <c r="D14" s="9">
        <v>10</v>
      </c>
      <c r="E14" s="17"/>
      <c r="F14" s="107"/>
      <c r="G14" s="17"/>
      <c r="H14" s="655"/>
      <c r="I14" s="655"/>
      <c r="J14" s="656"/>
    </row>
    <row r="15" spans="1:65" ht="14.1" customHeight="1" x14ac:dyDescent="0.2">
      <c r="A15" s="672" t="s">
        <v>56</v>
      </c>
      <c r="B15" s="673"/>
      <c r="C15" s="673"/>
      <c r="D15" s="9">
        <v>10</v>
      </c>
      <c r="E15" s="17"/>
      <c r="F15" s="107"/>
      <c r="G15" s="17"/>
      <c r="H15" s="655"/>
      <c r="I15" s="655"/>
      <c r="J15" s="656"/>
    </row>
    <row r="16" spans="1:65" ht="14.1" customHeight="1" x14ac:dyDescent="0.2">
      <c r="A16" s="672" t="s">
        <v>10</v>
      </c>
      <c r="B16" s="673"/>
      <c r="C16" s="673"/>
      <c r="D16" s="9">
        <v>12</v>
      </c>
      <c r="E16" s="17"/>
      <c r="F16" s="107"/>
      <c r="G16" s="17"/>
      <c r="H16" s="655"/>
      <c r="I16" s="655"/>
      <c r="J16" s="656"/>
    </row>
    <row r="17" spans="1:10" ht="14.1" customHeight="1" x14ac:dyDescent="0.2">
      <c r="A17" s="672" t="s">
        <v>11</v>
      </c>
      <c r="B17" s="673"/>
      <c r="C17" s="673"/>
      <c r="D17" s="9">
        <v>12</v>
      </c>
      <c r="E17" s="17"/>
      <c r="F17" s="107"/>
      <c r="G17" s="17"/>
      <c r="H17" s="655"/>
      <c r="I17" s="655"/>
      <c r="J17" s="656"/>
    </row>
    <row r="18" spans="1:10" ht="14.1" customHeight="1" x14ac:dyDescent="0.2">
      <c r="A18" s="672" t="s">
        <v>12</v>
      </c>
      <c r="B18" s="673"/>
      <c r="C18" s="673"/>
      <c r="D18" s="9">
        <v>20</v>
      </c>
      <c r="E18" s="17"/>
      <c r="F18" s="107"/>
      <c r="G18" s="17"/>
      <c r="H18" s="655"/>
      <c r="I18" s="655"/>
      <c r="J18" s="656"/>
    </row>
    <row r="19" spans="1:10" ht="14.1" customHeight="1" x14ac:dyDescent="0.2">
      <c r="A19" s="653" t="s">
        <v>58</v>
      </c>
      <c r="B19" s="648"/>
      <c r="C19" s="648"/>
      <c r="D19" s="9">
        <v>15</v>
      </c>
      <c r="E19" s="17"/>
      <c r="F19" s="107"/>
      <c r="G19" s="17"/>
      <c r="H19" s="655"/>
      <c r="I19" s="655"/>
      <c r="J19" s="656"/>
    </row>
    <row r="20" spans="1:10" ht="14.1" customHeight="1" x14ac:dyDescent="0.2">
      <c r="A20" s="689" t="s">
        <v>69</v>
      </c>
      <c r="B20" s="690"/>
      <c r="C20" s="690"/>
      <c r="D20" s="17">
        <v>20</v>
      </c>
      <c r="E20" s="17"/>
      <c r="F20" s="107"/>
      <c r="G20" s="17"/>
      <c r="H20" s="655"/>
      <c r="I20" s="655"/>
      <c r="J20" s="656"/>
    </row>
    <row r="21" spans="1:10" ht="14.1" customHeight="1" x14ac:dyDescent="0.2">
      <c r="A21" s="689" t="s">
        <v>68</v>
      </c>
      <c r="B21" s="690"/>
      <c r="C21" s="690"/>
      <c r="D21" s="256">
        <v>15</v>
      </c>
      <c r="E21" s="17"/>
      <c r="F21" s="107"/>
      <c r="G21" s="17"/>
      <c r="H21" s="655"/>
      <c r="I21" s="655"/>
      <c r="J21" s="656"/>
    </row>
    <row r="22" spans="1:10" ht="14.1" customHeight="1" x14ac:dyDescent="0.2">
      <c r="A22" s="672" t="s">
        <v>70</v>
      </c>
      <c r="B22" s="673"/>
      <c r="C22" s="673"/>
      <c r="D22" s="17">
        <v>20</v>
      </c>
      <c r="E22" s="17"/>
      <c r="F22" s="107"/>
      <c r="G22" s="17"/>
      <c r="H22" s="655"/>
      <c r="I22" s="655"/>
      <c r="J22" s="656"/>
    </row>
    <row r="23" spans="1:10" ht="14.1" customHeight="1" x14ac:dyDescent="0.2">
      <c r="A23" s="94" t="s">
        <v>77</v>
      </c>
      <c r="B23" s="36"/>
      <c r="C23" s="36"/>
      <c r="D23" s="12" t="s">
        <v>43</v>
      </c>
      <c r="E23" s="44"/>
      <c r="F23" s="111"/>
      <c r="G23" s="44"/>
      <c r="H23" s="657"/>
      <c r="I23" s="658"/>
      <c r="J23" s="659"/>
    </row>
    <row r="24" spans="1:10" ht="14.1" customHeight="1" x14ac:dyDescent="0.2">
      <c r="A24" s="18"/>
      <c r="B24" s="682" t="s">
        <v>14</v>
      </c>
      <c r="C24" s="683"/>
      <c r="D24" s="10">
        <v>10</v>
      </c>
      <c r="E24" s="254"/>
      <c r="F24" s="112"/>
      <c r="G24" s="17"/>
      <c r="H24" s="679"/>
      <c r="I24" s="680"/>
      <c r="J24" s="681"/>
    </row>
    <row r="25" spans="1:10" ht="14.1" customHeight="1" x14ac:dyDescent="0.2">
      <c r="A25" s="18"/>
      <c r="B25" s="682" t="s">
        <v>15</v>
      </c>
      <c r="C25" s="683"/>
      <c r="D25" s="10">
        <v>30</v>
      </c>
      <c r="E25" s="254"/>
      <c r="F25" s="112"/>
      <c r="G25" s="17"/>
      <c r="H25" s="679"/>
      <c r="I25" s="680"/>
      <c r="J25" s="681"/>
    </row>
    <row r="26" spans="1:10" ht="14.1" customHeight="1" x14ac:dyDescent="0.2">
      <c r="A26" s="18"/>
      <c r="B26" s="684" t="s">
        <v>16</v>
      </c>
      <c r="C26" s="685"/>
      <c r="D26" s="10">
        <v>10</v>
      </c>
      <c r="E26" s="17"/>
      <c r="F26" s="107"/>
      <c r="G26" s="17"/>
      <c r="H26" s="679"/>
      <c r="I26" s="680"/>
      <c r="J26" s="681"/>
    </row>
    <row r="27" spans="1:10" ht="14.1" customHeight="1" x14ac:dyDescent="0.2">
      <c r="A27" s="19" t="s">
        <v>17</v>
      </c>
      <c r="B27" s="20"/>
      <c r="C27" s="21"/>
      <c r="D27" s="10" t="s">
        <v>45</v>
      </c>
      <c r="E27" s="45"/>
      <c r="F27" s="108"/>
      <c r="G27" s="45"/>
      <c r="H27" s="663"/>
      <c r="I27" s="663"/>
      <c r="J27" s="664"/>
    </row>
    <row r="28" spans="1:10" ht="14.1" customHeight="1" x14ac:dyDescent="0.2">
      <c r="A28" s="18"/>
      <c r="B28" s="682" t="s">
        <v>14</v>
      </c>
      <c r="C28" s="683"/>
      <c r="D28" s="10">
        <v>10</v>
      </c>
      <c r="E28" s="17"/>
      <c r="F28" s="107"/>
      <c r="G28" s="17"/>
      <c r="H28" s="655"/>
      <c r="I28" s="655"/>
      <c r="J28" s="656"/>
    </row>
    <row r="29" spans="1:10" ht="14.1" customHeight="1" x14ac:dyDescent="0.2">
      <c r="A29" s="18"/>
      <c r="B29" s="682" t="s">
        <v>15</v>
      </c>
      <c r="C29" s="683"/>
      <c r="D29" s="10">
        <v>10</v>
      </c>
      <c r="E29" s="17"/>
      <c r="F29" s="107"/>
      <c r="G29" s="17"/>
      <c r="H29" s="655"/>
      <c r="I29" s="655"/>
      <c r="J29" s="656"/>
    </row>
    <row r="30" spans="1:10" ht="14.1" customHeight="1" x14ac:dyDescent="0.2">
      <c r="A30" s="18"/>
      <c r="B30" s="684" t="s">
        <v>16</v>
      </c>
      <c r="C30" s="685"/>
      <c r="D30" s="10">
        <v>10</v>
      </c>
      <c r="E30" s="17"/>
      <c r="F30" s="107"/>
      <c r="G30" s="17"/>
      <c r="H30" s="655"/>
      <c r="I30" s="655"/>
      <c r="J30" s="656"/>
    </row>
    <row r="31" spans="1:10" ht="14.1" customHeight="1" x14ac:dyDescent="0.2">
      <c r="A31" s="676" t="s">
        <v>57</v>
      </c>
      <c r="B31" s="677"/>
      <c r="C31" s="678"/>
      <c r="D31" s="13" t="s">
        <v>44</v>
      </c>
      <c r="E31" s="46"/>
      <c r="F31" s="110"/>
      <c r="G31" s="46"/>
      <c r="H31" s="663"/>
      <c r="I31" s="663"/>
      <c r="J31" s="664"/>
    </row>
    <row r="32" spans="1:10" ht="14.1" customHeight="1" x14ac:dyDescent="0.2">
      <c r="A32" s="18"/>
      <c r="B32" s="684" t="s">
        <v>18</v>
      </c>
      <c r="C32" s="685"/>
      <c r="D32" s="10">
        <v>10</v>
      </c>
      <c r="E32" s="17" t="s">
        <v>158</v>
      </c>
      <c r="F32" s="107"/>
      <c r="G32" s="17" t="s">
        <v>158</v>
      </c>
      <c r="H32" s="655"/>
      <c r="I32" s="655"/>
      <c r="J32" s="656"/>
    </row>
    <row r="33" spans="1:10" ht="14.1" customHeight="1" x14ac:dyDescent="0.2">
      <c r="A33" s="18"/>
      <c r="B33" s="684" t="s">
        <v>48</v>
      </c>
      <c r="C33" s="685"/>
      <c r="D33" s="10">
        <v>30</v>
      </c>
      <c r="E33" s="17"/>
      <c r="F33" s="107"/>
      <c r="G33" s="17"/>
      <c r="H33" s="655"/>
      <c r="I33" s="655"/>
      <c r="J33" s="656"/>
    </row>
    <row r="34" spans="1:10" ht="14.1" customHeight="1" x14ac:dyDescent="0.2">
      <c r="A34" s="676" t="s">
        <v>19</v>
      </c>
      <c r="B34" s="677"/>
      <c r="C34" s="678"/>
      <c r="D34" s="13" t="s">
        <v>43</v>
      </c>
      <c r="E34" s="46"/>
      <c r="F34" s="110"/>
      <c r="G34" s="46"/>
      <c r="H34" s="660"/>
      <c r="I34" s="661"/>
      <c r="J34" s="662"/>
    </row>
    <row r="35" spans="1:10" ht="14.1" customHeight="1" x14ac:dyDescent="0.2">
      <c r="A35" s="18"/>
      <c r="B35" s="682" t="s">
        <v>14</v>
      </c>
      <c r="C35" s="683"/>
      <c r="D35" s="13">
        <v>10</v>
      </c>
      <c r="E35" s="255"/>
      <c r="F35" s="109"/>
      <c r="G35" s="42"/>
      <c r="H35" s="655"/>
      <c r="I35" s="655"/>
      <c r="J35" s="656"/>
    </row>
    <row r="36" spans="1:10" ht="14.1" customHeight="1" x14ac:dyDescent="0.2">
      <c r="A36" s="18"/>
      <c r="B36" s="682" t="s">
        <v>15</v>
      </c>
      <c r="C36" s="683"/>
      <c r="D36" s="13">
        <v>30</v>
      </c>
      <c r="E36" s="255"/>
      <c r="F36" s="109"/>
      <c r="G36" s="42"/>
      <c r="H36" s="655"/>
      <c r="I36" s="655"/>
      <c r="J36" s="656"/>
    </row>
    <row r="37" spans="1:10" ht="14.1" customHeight="1" x14ac:dyDescent="0.2">
      <c r="A37" s="18"/>
      <c r="B37" s="682" t="s">
        <v>16</v>
      </c>
      <c r="C37" s="683"/>
      <c r="D37" s="10">
        <v>10</v>
      </c>
      <c r="E37" s="17"/>
      <c r="F37" s="107"/>
      <c r="G37" s="17"/>
      <c r="H37" s="655"/>
      <c r="I37" s="655"/>
      <c r="J37" s="656"/>
    </row>
    <row r="38" spans="1:10" ht="14.1" customHeight="1" x14ac:dyDescent="0.2">
      <c r="A38" s="676" t="s">
        <v>49</v>
      </c>
      <c r="B38" s="677"/>
      <c r="C38" s="678"/>
      <c r="D38" s="10" t="s">
        <v>45</v>
      </c>
      <c r="E38" s="45"/>
      <c r="F38" s="108"/>
      <c r="G38" s="45"/>
      <c r="H38" s="663"/>
      <c r="I38" s="663"/>
      <c r="J38" s="664"/>
    </row>
    <row r="39" spans="1:10" ht="14.1" customHeight="1" x14ac:dyDescent="0.2">
      <c r="A39" s="671" t="s">
        <v>150</v>
      </c>
      <c r="B39" s="669"/>
      <c r="C39" s="670"/>
      <c r="D39" s="10">
        <v>10</v>
      </c>
      <c r="E39" s="17"/>
      <c r="F39" s="107"/>
      <c r="G39" s="17"/>
      <c r="H39" s="655"/>
      <c r="I39" s="655"/>
      <c r="J39" s="656"/>
    </row>
    <row r="40" spans="1:10" x14ac:dyDescent="0.2">
      <c r="A40" s="668" t="s">
        <v>151</v>
      </c>
      <c r="B40" s="669"/>
      <c r="C40" s="670"/>
      <c r="D40" s="10">
        <v>20</v>
      </c>
      <c r="E40" s="17" t="s">
        <v>158</v>
      </c>
      <c r="F40" s="107"/>
      <c r="G40" s="17"/>
      <c r="H40" s="655"/>
      <c r="I40" s="655"/>
      <c r="J40" s="656"/>
    </row>
    <row r="41" spans="1:10" ht="14.1" customHeight="1" x14ac:dyDescent="0.2">
      <c r="A41" s="686" t="s">
        <v>59</v>
      </c>
      <c r="B41" s="687"/>
      <c r="C41" s="688"/>
      <c r="D41" s="10">
        <v>30</v>
      </c>
      <c r="E41" s="17"/>
      <c r="F41" s="107"/>
      <c r="G41" s="17"/>
      <c r="H41" s="655"/>
      <c r="I41" s="655"/>
      <c r="J41" s="656"/>
    </row>
    <row r="42" spans="1:10" ht="14.1" customHeight="1" x14ac:dyDescent="0.2">
      <c r="A42" s="676" t="s">
        <v>60</v>
      </c>
      <c r="B42" s="677"/>
      <c r="C42" s="678"/>
      <c r="D42" s="10">
        <v>30</v>
      </c>
      <c r="E42" s="17" t="s">
        <v>158</v>
      </c>
      <c r="F42" s="107" t="s">
        <v>158</v>
      </c>
      <c r="G42" s="17" t="s">
        <v>158</v>
      </c>
      <c r="H42" s="655"/>
      <c r="I42" s="655"/>
      <c r="J42" s="656"/>
    </row>
    <row r="43" spans="1:10" ht="14.1" customHeight="1" x14ac:dyDescent="0.2">
      <c r="A43" s="607" t="s">
        <v>39</v>
      </c>
      <c r="B43" s="608"/>
      <c r="C43" s="609"/>
      <c r="D43" s="10">
        <v>400</v>
      </c>
      <c r="E43" s="286">
        <f>SUM(E13:E42)</f>
        <v>0</v>
      </c>
      <c r="F43" s="286">
        <f>SUM(F13:F42)</f>
        <v>0</v>
      </c>
      <c r="G43" s="287">
        <f>SUM(G13:G42)</f>
        <v>0</v>
      </c>
      <c r="H43" s="665"/>
      <c r="I43" s="666"/>
      <c r="J43" s="667"/>
    </row>
    <row r="44" spans="1:10" ht="15.75" x14ac:dyDescent="0.2">
      <c r="A44" s="572" t="s">
        <v>20</v>
      </c>
      <c r="B44" s="573"/>
      <c r="C44" s="573"/>
      <c r="D44" s="139"/>
      <c r="E44" s="320">
        <f>SUM(E13:E42)-G43</f>
        <v>0</v>
      </c>
      <c r="F44" s="139"/>
      <c r="G44" s="146"/>
      <c r="H44" s="674" t="str">
        <f>IF(E44&gt;=360,"Qualified Excellent",IF(E44&gt;=340,"Qualified Very Good",IF(E44&gt;=320,"Qualified Good",IF(E44&gt;=300,"Qualified Sufficient","Not Qualified"))))</f>
        <v>Not Qualified</v>
      </c>
      <c r="I44" s="674"/>
      <c r="J44" s="675"/>
    </row>
    <row r="45" spans="1:10" x14ac:dyDescent="0.2">
      <c r="A45" s="289"/>
      <c r="B45" s="290"/>
      <c r="C45" s="290"/>
      <c r="D45" s="22"/>
      <c r="E45" s="22"/>
      <c r="F45" s="22"/>
      <c r="G45" s="290"/>
      <c r="H45" s="580"/>
      <c r="I45" s="580"/>
      <c r="J45" s="581"/>
    </row>
    <row r="46" spans="1:10" ht="20.100000000000001" customHeight="1" x14ac:dyDescent="0.2">
      <c r="A46" s="23"/>
      <c r="B46" s="24"/>
      <c r="C46" s="24"/>
      <c r="D46" s="24"/>
      <c r="E46" s="290"/>
      <c r="F46" s="290"/>
      <c r="G46" s="24"/>
      <c r="H46" s="24"/>
      <c r="I46" s="24"/>
      <c r="J46" s="4"/>
    </row>
    <row r="47" spans="1:10" x14ac:dyDescent="0.2">
      <c r="A47" s="576" t="str">
        <f>CONCATENATE("Judge: ",Info!E7)</f>
        <v xml:space="preserve">Judge: </v>
      </c>
      <c r="B47" s="461"/>
      <c r="C47" s="461"/>
      <c r="D47" s="290"/>
      <c r="E47" s="290"/>
      <c r="F47" s="290"/>
      <c r="G47" s="290" t="str">
        <f>CONCATENATE("Decoys: ",Info!E8)</f>
        <v xml:space="preserve">Decoys: </v>
      </c>
      <c r="H47" s="290"/>
      <c r="I47" s="290"/>
      <c r="J47" s="4"/>
    </row>
    <row r="48" spans="1:10" ht="6" customHeight="1" x14ac:dyDescent="0.2">
      <c r="A48" s="289"/>
      <c r="B48" s="290"/>
      <c r="C48" s="290"/>
      <c r="D48" s="290"/>
      <c r="E48" s="290"/>
      <c r="F48" s="290"/>
      <c r="G48" s="290"/>
      <c r="H48" s="290"/>
      <c r="I48" s="290"/>
      <c r="J48" s="4"/>
    </row>
    <row r="49" spans="1:10" x14ac:dyDescent="0.2">
      <c r="A49" s="289" t="str">
        <f>CONCATENATE("Trial secretary: ",Info!E9)</f>
        <v xml:space="preserve">Trial secretary: </v>
      </c>
      <c r="B49" s="290"/>
      <c r="C49" s="290"/>
      <c r="D49" s="290"/>
      <c r="E49" s="290"/>
      <c r="F49" s="290"/>
      <c r="G49" s="290"/>
      <c r="H49" s="290"/>
      <c r="I49" s="290"/>
      <c r="J49" s="4"/>
    </row>
    <row r="50" spans="1:10" ht="13.5" thickBot="1" x14ac:dyDescent="0.25">
      <c r="A50" s="577" t="s">
        <v>46</v>
      </c>
      <c r="B50" s="578"/>
      <c r="C50" s="578"/>
      <c r="D50" s="578"/>
      <c r="E50" s="578"/>
      <c r="F50" s="578"/>
      <c r="G50" s="578"/>
      <c r="H50" s="578"/>
      <c r="I50" s="578"/>
      <c r="J50" s="579"/>
    </row>
    <row r="51" spans="1:10" s="290" customFormat="1" x14ac:dyDescent="0.2"/>
    <row r="52" spans="1:10" s="290" customFormat="1" x14ac:dyDescent="0.2"/>
    <row r="53" spans="1:10" s="290" customFormat="1" x14ac:dyDescent="0.2"/>
    <row r="54" spans="1:10" s="290" customFormat="1" x14ac:dyDescent="0.2"/>
    <row r="55" spans="1:10" s="290" customFormat="1" x14ac:dyDescent="0.2"/>
    <row r="56" spans="1:10" s="290" customFormat="1" x14ac:dyDescent="0.2"/>
    <row r="57" spans="1:10" s="290" customFormat="1" x14ac:dyDescent="0.2"/>
    <row r="58" spans="1:10" s="290" customFormat="1" x14ac:dyDescent="0.2"/>
    <row r="59" spans="1:10" s="290" customFormat="1" x14ac:dyDescent="0.2"/>
    <row r="60" spans="1:10" s="290" customFormat="1" x14ac:dyDescent="0.2"/>
    <row r="61" spans="1:10" s="290" customFormat="1" x14ac:dyDescent="0.2"/>
    <row r="62" spans="1:10" s="290" customFormat="1" x14ac:dyDescent="0.2"/>
    <row r="63" spans="1:10" s="290" customFormat="1" x14ac:dyDescent="0.2"/>
    <row r="64" spans="1:10" s="290" customFormat="1" x14ac:dyDescent="0.2"/>
    <row r="65" s="290" customFormat="1" x14ac:dyDescent="0.2"/>
    <row r="66" s="290" customFormat="1" x14ac:dyDescent="0.2"/>
    <row r="67" s="290" customFormat="1" x14ac:dyDescent="0.2"/>
    <row r="68" s="290" customFormat="1" x14ac:dyDescent="0.2"/>
    <row r="69" s="290" customFormat="1" x14ac:dyDescent="0.2"/>
    <row r="70" s="290" customFormat="1" x14ac:dyDescent="0.2"/>
    <row r="71" s="290" customFormat="1" x14ac:dyDescent="0.2"/>
    <row r="72" s="290" customFormat="1" x14ac:dyDescent="0.2"/>
    <row r="73" s="290" customFormat="1" x14ac:dyDescent="0.2"/>
    <row r="74" s="290" customFormat="1" x14ac:dyDescent="0.2"/>
    <row r="75" s="290" customFormat="1" x14ac:dyDescent="0.2"/>
    <row r="76" s="290" customFormat="1" x14ac:dyDescent="0.2"/>
    <row r="77" s="290" customFormat="1" x14ac:dyDescent="0.2"/>
    <row r="78" s="290" customFormat="1" x14ac:dyDescent="0.2"/>
    <row r="79" s="290" customFormat="1" x14ac:dyDescent="0.2"/>
    <row r="80" s="290" customFormat="1" x14ac:dyDescent="0.2"/>
    <row r="81" s="290" customFormat="1" x14ac:dyDescent="0.2"/>
    <row r="82" s="290" customFormat="1" x14ac:dyDescent="0.2"/>
    <row r="83" s="290" customFormat="1" x14ac:dyDescent="0.2"/>
    <row r="84" s="290" customFormat="1" x14ac:dyDescent="0.2"/>
    <row r="85" s="290" customFormat="1" x14ac:dyDescent="0.2"/>
    <row r="86" s="290" customFormat="1" x14ac:dyDescent="0.2"/>
    <row r="87" s="290" customFormat="1" x14ac:dyDescent="0.2"/>
    <row r="88" s="290" customFormat="1" x14ac:dyDescent="0.2"/>
    <row r="89" s="290" customFormat="1" x14ac:dyDescent="0.2"/>
    <row r="90" s="290" customFormat="1" x14ac:dyDescent="0.2"/>
    <row r="91" s="290" customFormat="1" x14ac:dyDescent="0.2"/>
    <row r="92" s="290" customFormat="1" x14ac:dyDescent="0.2"/>
    <row r="93" s="290" customFormat="1" x14ac:dyDescent="0.2"/>
    <row r="94" s="290" customFormat="1" x14ac:dyDescent="0.2"/>
    <row r="95" s="290" customFormat="1" x14ac:dyDescent="0.2"/>
    <row r="96" s="290" customFormat="1" x14ac:dyDescent="0.2"/>
    <row r="97" s="290" customFormat="1" x14ac:dyDescent="0.2"/>
    <row r="98" s="290" customFormat="1" x14ac:dyDescent="0.2"/>
    <row r="99" s="290" customFormat="1" x14ac:dyDescent="0.2"/>
    <row r="100" s="290" customFormat="1" x14ac:dyDescent="0.2"/>
    <row r="101" s="290" customFormat="1" x14ac:dyDescent="0.2"/>
    <row r="102" s="290" customFormat="1" x14ac:dyDescent="0.2"/>
    <row r="103" s="290" customFormat="1" x14ac:dyDescent="0.2"/>
    <row r="104" s="290" customFormat="1" x14ac:dyDescent="0.2"/>
    <row r="105" s="290" customFormat="1" x14ac:dyDescent="0.2"/>
    <row r="106" s="290" customFormat="1" x14ac:dyDescent="0.2"/>
    <row r="107" s="290" customFormat="1" x14ac:dyDescent="0.2"/>
    <row r="108" s="290" customFormat="1" x14ac:dyDescent="0.2"/>
    <row r="109" s="290" customFormat="1" x14ac:dyDescent="0.2"/>
    <row r="110" s="290" customFormat="1" x14ac:dyDescent="0.2"/>
    <row r="111" s="290" customFormat="1" x14ac:dyDescent="0.2"/>
    <row r="112" s="290" customFormat="1" x14ac:dyDescent="0.2"/>
    <row r="113" s="290" customFormat="1" x14ac:dyDescent="0.2"/>
    <row r="114" s="290" customFormat="1" x14ac:dyDescent="0.2"/>
    <row r="115" s="290" customFormat="1" x14ac:dyDescent="0.2"/>
    <row r="116" s="290" customFormat="1" x14ac:dyDescent="0.2"/>
    <row r="117" s="290" customFormat="1" x14ac:dyDescent="0.2"/>
    <row r="118" s="290" customFormat="1" x14ac:dyDescent="0.2"/>
    <row r="119" s="290" customFormat="1" x14ac:dyDescent="0.2"/>
    <row r="120" s="290" customFormat="1" x14ac:dyDescent="0.2"/>
    <row r="121" s="290" customFormat="1" x14ac:dyDescent="0.2"/>
    <row r="122" s="290" customFormat="1" x14ac:dyDescent="0.2"/>
    <row r="123" s="290" customFormat="1" x14ac:dyDescent="0.2"/>
    <row r="124" s="290" customFormat="1" x14ac:dyDescent="0.2"/>
    <row r="125" s="290" customFormat="1" x14ac:dyDescent="0.2"/>
    <row r="126" s="290" customFormat="1" x14ac:dyDescent="0.2"/>
    <row r="127" s="290" customFormat="1" x14ac:dyDescent="0.2"/>
    <row r="128" s="290" customFormat="1" x14ac:dyDescent="0.2"/>
    <row r="129" s="290" customFormat="1" x14ac:dyDescent="0.2"/>
    <row r="130" s="290" customFormat="1" x14ac:dyDescent="0.2"/>
    <row r="131" s="290" customFormat="1" x14ac:dyDescent="0.2"/>
    <row r="132" s="290" customFormat="1" x14ac:dyDescent="0.2"/>
    <row r="133" s="290" customFormat="1" x14ac:dyDescent="0.2"/>
    <row r="134" s="290" customFormat="1" x14ac:dyDescent="0.2"/>
    <row r="135" s="290" customFormat="1" x14ac:dyDescent="0.2"/>
    <row r="136" s="290" customFormat="1" x14ac:dyDescent="0.2"/>
    <row r="137" s="290" customFormat="1" x14ac:dyDescent="0.2"/>
    <row r="138" s="290" customFormat="1" x14ac:dyDescent="0.2"/>
    <row r="139" s="290" customFormat="1" x14ac:dyDescent="0.2"/>
    <row r="140" s="290" customFormat="1" x14ac:dyDescent="0.2"/>
    <row r="141" s="290" customFormat="1" x14ac:dyDescent="0.2"/>
  </sheetData>
  <sheetProtection algorithmName="SHA-512" hashValue="fU0oCxSIN+DEpwgGEmsc4U8ES1omQRrEmG9SlGrGeHZ5MClZLiJ4qv33ZCqLHizD1hOvkYzSuwL6Pab/XlnkQA==" saltValue="22rH13QhK4aPXLenzimO1A==" spinCount="100000" sheet="1" objects="1" scenarios="1" selectLockedCells="1"/>
  <mergeCells count="77">
    <mergeCell ref="H45:J45"/>
    <mergeCell ref="A47:C47"/>
    <mergeCell ref="A50:J50"/>
    <mergeCell ref="A42:C42"/>
    <mergeCell ref="H42:J42"/>
    <mergeCell ref="A43:C43"/>
    <mergeCell ref="H43:J43"/>
    <mergeCell ref="A44:C44"/>
    <mergeCell ref="H44:J44"/>
    <mergeCell ref="A39:C39"/>
    <mergeCell ref="H39:J39"/>
    <mergeCell ref="A40:C40"/>
    <mergeCell ref="H40:J40"/>
    <mergeCell ref="A41:C41"/>
    <mergeCell ref="H41:J41"/>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C22"/>
    <mergeCell ref="H22:J22"/>
    <mergeCell ref="H23:J23"/>
    <mergeCell ref="B24:C24"/>
    <mergeCell ref="H24:J24"/>
    <mergeCell ref="B25:C25"/>
    <mergeCell ref="H25:J25"/>
    <mergeCell ref="B26:C26"/>
    <mergeCell ref="H26:J26"/>
    <mergeCell ref="H27:J27"/>
    <mergeCell ref="B28:C28"/>
    <mergeCell ref="H28:J28"/>
    <mergeCell ref="A19:C19"/>
    <mergeCell ref="H19:J19"/>
    <mergeCell ref="A20:C20"/>
    <mergeCell ref="H20:J20"/>
    <mergeCell ref="A21:C21"/>
    <mergeCell ref="H21:J21"/>
    <mergeCell ref="A16:C16"/>
    <mergeCell ref="H16:J16"/>
    <mergeCell ref="A17:C17"/>
    <mergeCell ref="H17:J17"/>
    <mergeCell ref="A18:C18"/>
    <mergeCell ref="H18:J18"/>
    <mergeCell ref="A13:C13"/>
    <mergeCell ref="H13:J13"/>
    <mergeCell ref="A14:C14"/>
    <mergeCell ref="H14:J14"/>
    <mergeCell ref="A15:C15"/>
    <mergeCell ref="H15:J15"/>
    <mergeCell ref="A12:C12"/>
    <mergeCell ref="B1:J1"/>
    <mergeCell ref="B2:J2"/>
    <mergeCell ref="A3:E3"/>
    <mergeCell ref="A4:C4"/>
    <mergeCell ref="C5:E5"/>
    <mergeCell ref="C6:E6"/>
    <mergeCell ref="C7:E7"/>
    <mergeCell ref="C8:E8"/>
    <mergeCell ref="C9:E9"/>
    <mergeCell ref="C10:E10"/>
    <mergeCell ref="A11:C11"/>
  </mergeCells>
  <phoneticPr fontId="3" type="noConversion"/>
  <conditionalFormatting sqref="C5:D9 I5:I8">
    <cfRule type="containsBlanks" dxfId="29" priority="5">
      <formula>LEN(TRIM(C5))=0</formula>
    </cfRule>
  </conditionalFormatting>
  <conditionalFormatting sqref="C10:D10">
    <cfRule type="cellIs" dxfId="28" priority="3" operator="equal">
      <formula>"Female"</formula>
    </cfRule>
    <cfRule type="cellIs" dxfId="27" priority="4" operator="equal">
      <formula>"Male"</formula>
    </cfRule>
  </conditionalFormatting>
  <conditionalFormatting sqref="I9">
    <cfRule type="cellIs" dxfId="26" priority="1" operator="equal">
      <formula>"Whistle"</formula>
    </cfRule>
    <cfRule type="cellIs" dxfId="25" priority="2" operator="equal">
      <formula>"Voice"</formula>
    </cfRule>
  </conditionalFormatting>
  <dataValidations disablePrompts="1" count="4">
    <dataValidation type="list" allowBlank="1" showInputMessage="1" showErrorMessage="1" sqref="D21">
      <formula1>"5,7,9,11,13,15"</formula1>
    </dataValidation>
    <dataValidation type="list" allowBlank="1" showInputMessage="1" showErrorMessage="1" sqref="D20 D22">
      <formula1>"12,16,20"</formula1>
    </dataValidation>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141"/>
  <sheetViews>
    <sheetView view="pageLayout" topLeftCell="A25" zoomScale="150" zoomScaleNormal="200" zoomScalePageLayoutView="150" workbookViewId="0">
      <selection activeCell="E39" sqref="E39"/>
    </sheetView>
  </sheetViews>
  <sheetFormatPr defaultColWidth="9.140625" defaultRowHeight="12.75" x14ac:dyDescent="0.2"/>
  <cols>
    <col min="1" max="1" width="2.42578125" style="1" customWidth="1"/>
    <col min="2" max="2" width="9.140625" style="1" customWidth="1"/>
    <col min="3" max="3" width="15.85546875" style="1" customWidth="1"/>
    <col min="4" max="4" width="7.140625" style="1" customWidth="1"/>
    <col min="5" max="5" width="8.7109375" style="1" customWidth="1"/>
    <col min="6" max="6" width="7.7109375" style="1" customWidth="1"/>
    <col min="7" max="7" width="7.28515625" style="1" customWidth="1"/>
    <col min="8" max="8" width="4.42578125" style="1" customWidth="1"/>
    <col min="9" max="9" width="21.7109375" style="1" customWidth="1"/>
    <col min="10" max="10" width="8.28515625" style="1" customWidth="1"/>
    <col min="11" max="65" width="9.140625" style="290"/>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30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88"/>
      <c r="G3" s="290"/>
      <c r="H3" s="290" t="str">
        <f>CONCATENATE("Date: ",Info!$B$4)</f>
        <v xml:space="preserve">Date: </v>
      </c>
      <c r="I3" s="3"/>
      <c r="J3" s="4"/>
    </row>
    <row r="4" spans="1:65" x14ac:dyDescent="0.2">
      <c r="A4" s="366"/>
      <c r="B4" s="367"/>
      <c r="C4" s="367"/>
      <c r="D4" s="290"/>
      <c r="E4" s="290"/>
      <c r="F4" s="290"/>
      <c r="G4" s="290"/>
      <c r="H4" s="290"/>
      <c r="I4" s="290"/>
      <c r="J4" s="4"/>
    </row>
    <row r="5" spans="1:65" x14ac:dyDescent="0.2">
      <c r="A5" s="289" t="s">
        <v>21</v>
      </c>
      <c r="B5" s="290"/>
      <c r="C5" s="418"/>
      <c r="D5" s="418"/>
      <c r="E5" s="418"/>
      <c r="F5" s="155"/>
      <c r="G5" s="290" t="s">
        <v>24</v>
      </c>
      <c r="H5" s="290"/>
      <c r="I5" s="291"/>
      <c r="J5" s="4"/>
    </row>
    <row r="6" spans="1:65" x14ac:dyDescent="0.2">
      <c r="A6" s="289" t="s">
        <v>22</v>
      </c>
      <c r="B6" s="290"/>
      <c r="C6" s="418"/>
      <c r="D6" s="418"/>
      <c r="E6" s="418"/>
      <c r="F6" s="155"/>
      <c r="G6" s="290" t="s">
        <v>25</v>
      </c>
      <c r="H6" s="290"/>
      <c r="I6" s="291"/>
      <c r="J6" s="4"/>
    </row>
    <row r="7" spans="1:65" x14ac:dyDescent="0.2">
      <c r="A7" s="289" t="s">
        <v>31</v>
      </c>
      <c r="B7" s="290"/>
      <c r="C7" s="418"/>
      <c r="D7" s="418"/>
      <c r="E7" s="418"/>
      <c r="F7" s="155"/>
      <c r="G7" s="290" t="s">
        <v>34</v>
      </c>
      <c r="H7" s="290"/>
      <c r="I7" s="291"/>
      <c r="J7" s="4"/>
    </row>
    <row r="8" spans="1:65" x14ac:dyDescent="0.2">
      <c r="A8" s="289" t="s">
        <v>32</v>
      </c>
      <c r="B8" s="290"/>
      <c r="C8" s="419"/>
      <c r="D8" s="419"/>
      <c r="E8" s="419"/>
      <c r="F8" s="155"/>
      <c r="G8" s="290" t="s">
        <v>23</v>
      </c>
      <c r="H8" s="290"/>
      <c r="I8" s="291"/>
      <c r="J8" s="4"/>
    </row>
    <row r="9" spans="1:65" x14ac:dyDescent="0.2">
      <c r="A9" s="289" t="s">
        <v>33</v>
      </c>
      <c r="B9" s="290"/>
      <c r="C9" s="420"/>
      <c r="D9" s="420"/>
      <c r="E9" s="420"/>
      <c r="F9" s="155"/>
      <c r="G9" s="290" t="s">
        <v>16</v>
      </c>
      <c r="H9" s="290"/>
      <c r="I9" s="292"/>
      <c r="J9" s="4"/>
    </row>
    <row r="10" spans="1:65" x14ac:dyDescent="0.2">
      <c r="A10" s="289" t="s">
        <v>42</v>
      </c>
      <c r="B10" s="290"/>
      <c r="C10" s="421"/>
      <c r="D10" s="421"/>
      <c r="E10" s="421"/>
      <c r="F10" s="41"/>
      <c r="G10" s="290"/>
      <c r="H10" s="290"/>
      <c r="I10" s="290"/>
      <c r="J10" s="4"/>
    </row>
    <row r="11" spans="1:65" s="8" customFormat="1" ht="9.9499999999999993" customHeight="1" x14ac:dyDescent="0.2">
      <c r="A11" s="422"/>
      <c r="B11" s="423"/>
      <c r="C11" s="423"/>
      <c r="D11" s="293"/>
      <c r="E11" s="293"/>
      <c r="F11" s="293"/>
      <c r="G11" s="293"/>
      <c r="H11" s="293"/>
      <c r="I11" s="293"/>
      <c r="J11" s="7"/>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row>
    <row r="12" spans="1:65" s="8" customFormat="1" ht="24" customHeight="1" x14ac:dyDescent="0.2">
      <c r="A12" s="627" t="s">
        <v>26</v>
      </c>
      <c r="B12" s="628"/>
      <c r="C12" s="628"/>
      <c r="D12" s="141" t="s">
        <v>0</v>
      </c>
      <c r="E12" s="141" t="s">
        <v>63</v>
      </c>
      <c r="F12" s="143" t="s">
        <v>66</v>
      </c>
      <c r="G12" s="141" t="s">
        <v>27</v>
      </c>
      <c r="H12" s="294" t="s">
        <v>2</v>
      </c>
      <c r="I12" s="294"/>
      <c r="J12" s="145"/>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row>
    <row r="13" spans="1:65" ht="14.1" customHeight="1" x14ac:dyDescent="0.2">
      <c r="A13" s="672" t="s">
        <v>9</v>
      </c>
      <c r="B13" s="673"/>
      <c r="C13" s="673"/>
      <c r="D13" s="9">
        <v>6</v>
      </c>
      <c r="E13" s="17"/>
      <c r="F13" s="107"/>
      <c r="G13" s="17"/>
      <c r="H13" s="655"/>
      <c r="I13" s="655"/>
      <c r="J13" s="656"/>
    </row>
    <row r="14" spans="1:65" ht="14.1" customHeight="1" x14ac:dyDescent="0.2">
      <c r="A14" s="599" t="s">
        <v>55</v>
      </c>
      <c r="B14" s="433"/>
      <c r="C14" s="433"/>
      <c r="D14" s="9">
        <v>10</v>
      </c>
      <c r="E14" s="17"/>
      <c r="F14" s="107"/>
      <c r="G14" s="17"/>
      <c r="H14" s="655"/>
      <c r="I14" s="655"/>
      <c r="J14" s="656"/>
    </row>
    <row r="15" spans="1:65" ht="14.1" customHeight="1" x14ac:dyDescent="0.2">
      <c r="A15" s="672" t="s">
        <v>56</v>
      </c>
      <c r="B15" s="673"/>
      <c r="C15" s="673"/>
      <c r="D15" s="9">
        <v>10</v>
      </c>
      <c r="E15" s="17"/>
      <c r="F15" s="107"/>
      <c r="G15" s="17"/>
      <c r="H15" s="655"/>
      <c r="I15" s="655"/>
      <c r="J15" s="656"/>
    </row>
    <row r="16" spans="1:65" ht="14.1" customHeight="1" x14ac:dyDescent="0.2">
      <c r="A16" s="672" t="s">
        <v>10</v>
      </c>
      <c r="B16" s="673"/>
      <c r="C16" s="673"/>
      <c r="D16" s="9">
        <v>12</v>
      </c>
      <c r="E16" s="17"/>
      <c r="F16" s="107"/>
      <c r="G16" s="17"/>
      <c r="H16" s="655"/>
      <c r="I16" s="655"/>
      <c r="J16" s="656"/>
    </row>
    <row r="17" spans="1:10" ht="14.1" customHeight="1" x14ac:dyDescent="0.2">
      <c r="A17" s="672" t="s">
        <v>11</v>
      </c>
      <c r="B17" s="673"/>
      <c r="C17" s="673"/>
      <c r="D17" s="9">
        <v>12</v>
      </c>
      <c r="E17" s="17"/>
      <c r="F17" s="107"/>
      <c r="G17" s="17"/>
      <c r="H17" s="655"/>
      <c r="I17" s="655"/>
      <c r="J17" s="656"/>
    </row>
    <row r="18" spans="1:10" ht="14.1" customHeight="1" x14ac:dyDescent="0.2">
      <c r="A18" s="672" t="s">
        <v>12</v>
      </c>
      <c r="B18" s="673"/>
      <c r="C18" s="673"/>
      <c r="D18" s="9">
        <v>20</v>
      </c>
      <c r="E18" s="17"/>
      <c r="F18" s="107"/>
      <c r="G18" s="17"/>
      <c r="H18" s="655"/>
      <c r="I18" s="655"/>
      <c r="J18" s="656"/>
    </row>
    <row r="19" spans="1:10" ht="14.1" customHeight="1" x14ac:dyDescent="0.2">
      <c r="A19" s="653" t="s">
        <v>58</v>
      </c>
      <c r="B19" s="648"/>
      <c r="C19" s="648"/>
      <c r="D19" s="9">
        <v>15</v>
      </c>
      <c r="E19" s="17"/>
      <c r="F19" s="107"/>
      <c r="G19" s="17"/>
      <c r="H19" s="655"/>
      <c r="I19" s="655"/>
      <c r="J19" s="656"/>
    </row>
    <row r="20" spans="1:10" ht="14.1" customHeight="1" x14ac:dyDescent="0.2">
      <c r="A20" s="689" t="s">
        <v>69</v>
      </c>
      <c r="B20" s="690"/>
      <c r="C20" s="690"/>
      <c r="D20" s="17">
        <v>20</v>
      </c>
      <c r="E20" s="17"/>
      <c r="F20" s="107"/>
      <c r="G20" s="17"/>
      <c r="H20" s="655"/>
      <c r="I20" s="655"/>
      <c r="J20" s="656"/>
    </row>
    <row r="21" spans="1:10" ht="14.1" customHeight="1" x14ac:dyDescent="0.2">
      <c r="A21" s="689" t="s">
        <v>68</v>
      </c>
      <c r="B21" s="690"/>
      <c r="C21" s="690"/>
      <c r="D21" s="256">
        <v>15</v>
      </c>
      <c r="E21" s="17"/>
      <c r="F21" s="107"/>
      <c r="G21" s="17"/>
      <c r="H21" s="655"/>
      <c r="I21" s="655"/>
      <c r="J21" s="656"/>
    </row>
    <row r="22" spans="1:10" ht="14.1" customHeight="1" x14ac:dyDescent="0.2">
      <c r="A22" s="672" t="s">
        <v>70</v>
      </c>
      <c r="B22" s="673"/>
      <c r="C22" s="673"/>
      <c r="D22" s="17">
        <v>20</v>
      </c>
      <c r="E22" s="17"/>
      <c r="F22" s="107"/>
      <c r="G22" s="17"/>
      <c r="H22" s="655"/>
      <c r="I22" s="655"/>
      <c r="J22" s="656"/>
    </row>
    <row r="23" spans="1:10" ht="14.1" customHeight="1" x14ac:dyDescent="0.2">
      <c r="A23" s="94" t="s">
        <v>77</v>
      </c>
      <c r="B23" s="36"/>
      <c r="C23" s="36"/>
      <c r="D23" s="12" t="s">
        <v>43</v>
      </c>
      <c r="E23" s="44"/>
      <c r="F23" s="111"/>
      <c r="G23" s="44"/>
      <c r="H23" s="657"/>
      <c r="I23" s="658"/>
      <c r="J23" s="659"/>
    </row>
    <row r="24" spans="1:10" ht="14.1" customHeight="1" x14ac:dyDescent="0.2">
      <c r="A24" s="18"/>
      <c r="B24" s="682" t="s">
        <v>14</v>
      </c>
      <c r="C24" s="683"/>
      <c r="D24" s="10">
        <v>10</v>
      </c>
      <c r="E24" s="254"/>
      <c r="F24" s="112"/>
      <c r="G24" s="17"/>
      <c r="H24" s="679"/>
      <c r="I24" s="680"/>
      <c r="J24" s="681"/>
    </row>
    <row r="25" spans="1:10" ht="14.1" customHeight="1" x14ac:dyDescent="0.2">
      <c r="A25" s="18"/>
      <c r="B25" s="682" t="s">
        <v>15</v>
      </c>
      <c r="C25" s="683"/>
      <c r="D25" s="10">
        <v>30</v>
      </c>
      <c r="E25" s="254"/>
      <c r="F25" s="112"/>
      <c r="G25" s="17"/>
      <c r="H25" s="679"/>
      <c r="I25" s="680"/>
      <c r="J25" s="681"/>
    </row>
    <row r="26" spans="1:10" ht="14.1" customHeight="1" x14ac:dyDescent="0.2">
      <c r="A26" s="18"/>
      <c r="B26" s="684" t="s">
        <v>16</v>
      </c>
      <c r="C26" s="685"/>
      <c r="D26" s="10">
        <v>10</v>
      </c>
      <c r="E26" s="17"/>
      <c r="F26" s="107"/>
      <c r="G26" s="17"/>
      <c r="H26" s="679"/>
      <c r="I26" s="680"/>
      <c r="J26" s="681"/>
    </row>
    <row r="27" spans="1:10" ht="14.1" customHeight="1" x14ac:dyDescent="0.2">
      <c r="A27" s="19" t="s">
        <v>17</v>
      </c>
      <c r="B27" s="20"/>
      <c r="C27" s="21"/>
      <c r="D27" s="10" t="s">
        <v>45</v>
      </c>
      <c r="E27" s="45"/>
      <c r="F27" s="108"/>
      <c r="G27" s="45"/>
      <c r="H27" s="663"/>
      <c r="I27" s="663"/>
      <c r="J27" s="664"/>
    </row>
    <row r="28" spans="1:10" ht="14.1" customHeight="1" x14ac:dyDescent="0.2">
      <c r="A28" s="18"/>
      <c r="B28" s="682" t="s">
        <v>14</v>
      </c>
      <c r="C28" s="683"/>
      <c r="D28" s="10">
        <v>10</v>
      </c>
      <c r="E28" s="17"/>
      <c r="F28" s="107"/>
      <c r="G28" s="17"/>
      <c r="H28" s="655"/>
      <c r="I28" s="655"/>
      <c r="J28" s="656"/>
    </row>
    <row r="29" spans="1:10" ht="14.1" customHeight="1" x14ac:dyDescent="0.2">
      <c r="A29" s="18"/>
      <c r="B29" s="682" t="s">
        <v>15</v>
      </c>
      <c r="C29" s="683"/>
      <c r="D29" s="10">
        <v>10</v>
      </c>
      <c r="E29" s="17"/>
      <c r="F29" s="107"/>
      <c r="G29" s="17"/>
      <c r="H29" s="655"/>
      <c r="I29" s="655"/>
      <c r="J29" s="656"/>
    </row>
    <row r="30" spans="1:10" ht="14.1" customHeight="1" x14ac:dyDescent="0.2">
      <c r="A30" s="18"/>
      <c r="B30" s="684" t="s">
        <v>16</v>
      </c>
      <c r="C30" s="685"/>
      <c r="D30" s="10">
        <v>10</v>
      </c>
      <c r="E30" s="17"/>
      <c r="F30" s="107"/>
      <c r="G30" s="17"/>
      <c r="H30" s="655"/>
      <c r="I30" s="655"/>
      <c r="J30" s="656"/>
    </row>
    <row r="31" spans="1:10" ht="14.1" customHeight="1" x14ac:dyDescent="0.2">
      <c r="A31" s="676" t="s">
        <v>57</v>
      </c>
      <c r="B31" s="677"/>
      <c r="C31" s="678"/>
      <c r="D31" s="13" t="s">
        <v>44</v>
      </c>
      <c r="E31" s="46"/>
      <c r="F31" s="110"/>
      <c r="G31" s="46"/>
      <c r="H31" s="663"/>
      <c r="I31" s="663"/>
      <c r="J31" s="664"/>
    </row>
    <row r="32" spans="1:10" ht="14.1" customHeight="1" x14ac:dyDescent="0.2">
      <c r="A32" s="18"/>
      <c r="B32" s="684" t="s">
        <v>18</v>
      </c>
      <c r="C32" s="685"/>
      <c r="D32" s="10">
        <v>10</v>
      </c>
      <c r="E32" s="17"/>
      <c r="F32" s="107"/>
      <c r="G32" s="17"/>
      <c r="H32" s="655"/>
      <c r="I32" s="655"/>
      <c r="J32" s="656"/>
    </row>
    <row r="33" spans="1:10" ht="14.1" customHeight="1" x14ac:dyDescent="0.2">
      <c r="A33" s="18"/>
      <c r="B33" s="684" t="s">
        <v>48</v>
      </c>
      <c r="C33" s="685"/>
      <c r="D33" s="10">
        <v>30</v>
      </c>
      <c r="E33" s="17" t="s">
        <v>158</v>
      </c>
      <c r="F33" s="107" t="s">
        <v>158</v>
      </c>
      <c r="G33" s="17" t="s">
        <v>158</v>
      </c>
      <c r="H33" s="655"/>
      <c r="I33" s="655"/>
      <c r="J33" s="656"/>
    </row>
    <row r="34" spans="1:10" ht="14.1" customHeight="1" x14ac:dyDescent="0.2">
      <c r="A34" s="676" t="s">
        <v>19</v>
      </c>
      <c r="B34" s="677"/>
      <c r="C34" s="678"/>
      <c r="D34" s="13" t="s">
        <v>43</v>
      </c>
      <c r="E34" s="46"/>
      <c r="F34" s="110"/>
      <c r="G34" s="46"/>
      <c r="H34" s="660"/>
      <c r="I34" s="661"/>
      <c r="J34" s="662"/>
    </row>
    <row r="35" spans="1:10" ht="14.1" customHeight="1" x14ac:dyDescent="0.2">
      <c r="A35" s="18"/>
      <c r="B35" s="682" t="s">
        <v>14</v>
      </c>
      <c r="C35" s="683"/>
      <c r="D35" s="13">
        <v>10</v>
      </c>
      <c r="E35" s="255"/>
      <c r="F35" s="109"/>
      <c r="G35" s="42"/>
      <c r="H35" s="655"/>
      <c r="I35" s="655"/>
      <c r="J35" s="656"/>
    </row>
    <row r="36" spans="1:10" ht="14.1" customHeight="1" x14ac:dyDescent="0.2">
      <c r="A36" s="18"/>
      <c r="B36" s="682" t="s">
        <v>15</v>
      </c>
      <c r="C36" s="683"/>
      <c r="D36" s="13">
        <v>30</v>
      </c>
      <c r="E36" s="255"/>
      <c r="F36" s="109"/>
      <c r="G36" s="42"/>
      <c r="H36" s="655"/>
      <c r="I36" s="655"/>
      <c r="J36" s="656"/>
    </row>
    <row r="37" spans="1:10" ht="14.1" customHeight="1" x14ac:dyDescent="0.2">
      <c r="A37" s="18"/>
      <c r="B37" s="682" t="s">
        <v>16</v>
      </c>
      <c r="C37" s="683"/>
      <c r="D37" s="10">
        <v>10</v>
      </c>
      <c r="E37" s="17"/>
      <c r="F37" s="107"/>
      <c r="G37" s="17"/>
      <c r="H37" s="655"/>
      <c r="I37" s="655"/>
      <c r="J37" s="656"/>
    </row>
    <row r="38" spans="1:10" ht="14.1" customHeight="1" x14ac:dyDescent="0.2">
      <c r="A38" s="676" t="s">
        <v>49</v>
      </c>
      <c r="B38" s="677"/>
      <c r="C38" s="678"/>
      <c r="D38" s="10" t="s">
        <v>45</v>
      </c>
      <c r="E38" s="45"/>
      <c r="F38" s="108"/>
      <c r="G38" s="45"/>
      <c r="H38" s="663"/>
      <c r="I38" s="663"/>
      <c r="J38" s="664"/>
    </row>
    <row r="39" spans="1:10" ht="14.1" customHeight="1" x14ac:dyDescent="0.2">
      <c r="A39" s="671" t="s">
        <v>150</v>
      </c>
      <c r="B39" s="669"/>
      <c r="C39" s="670"/>
      <c r="D39" s="10">
        <v>10</v>
      </c>
      <c r="E39" s="17"/>
      <c r="F39" s="107"/>
      <c r="G39" s="17"/>
      <c r="H39" s="655"/>
      <c r="I39" s="655"/>
      <c r="J39" s="656"/>
    </row>
    <row r="40" spans="1:10" x14ac:dyDescent="0.2">
      <c r="A40" s="668" t="s">
        <v>151</v>
      </c>
      <c r="B40" s="669"/>
      <c r="C40" s="670"/>
      <c r="D40" s="10">
        <v>20</v>
      </c>
      <c r="E40" s="17"/>
      <c r="F40" s="107"/>
      <c r="G40" s="17"/>
      <c r="H40" s="655"/>
      <c r="I40" s="655"/>
      <c r="J40" s="656"/>
    </row>
    <row r="41" spans="1:10" ht="14.1" customHeight="1" x14ac:dyDescent="0.2">
      <c r="A41" s="686" t="s">
        <v>59</v>
      </c>
      <c r="B41" s="687"/>
      <c r="C41" s="688"/>
      <c r="D41" s="10">
        <v>30</v>
      </c>
      <c r="E41" s="17"/>
      <c r="F41" s="107"/>
      <c r="G41" s="17"/>
      <c r="H41" s="655"/>
      <c r="I41" s="655"/>
      <c r="J41" s="656"/>
    </row>
    <row r="42" spans="1:10" ht="14.1" customHeight="1" x14ac:dyDescent="0.2">
      <c r="A42" s="676" t="s">
        <v>60</v>
      </c>
      <c r="B42" s="677"/>
      <c r="C42" s="678"/>
      <c r="D42" s="10">
        <v>30</v>
      </c>
      <c r="E42" s="17" t="s">
        <v>158</v>
      </c>
      <c r="F42" s="107" t="s">
        <v>158</v>
      </c>
      <c r="G42" s="17"/>
      <c r="H42" s="655"/>
      <c r="I42" s="655"/>
      <c r="J42" s="656"/>
    </row>
    <row r="43" spans="1:10" ht="14.1" customHeight="1" x14ac:dyDescent="0.2">
      <c r="A43" s="607" t="s">
        <v>39</v>
      </c>
      <c r="B43" s="608"/>
      <c r="C43" s="609"/>
      <c r="D43" s="10">
        <v>400</v>
      </c>
      <c r="E43" s="286">
        <f>SUM(E13:E42)</f>
        <v>0</v>
      </c>
      <c r="F43" s="286">
        <f>SUM(F13:F42)</f>
        <v>0</v>
      </c>
      <c r="G43" s="287">
        <f>SUM(G13:G42)</f>
        <v>0</v>
      </c>
      <c r="H43" s="665"/>
      <c r="I43" s="666"/>
      <c r="J43" s="667"/>
    </row>
    <row r="44" spans="1:10" ht="15.75" x14ac:dyDescent="0.2">
      <c r="A44" s="572" t="s">
        <v>20</v>
      </c>
      <c r="B44" s="573"/>
      <c r="C44" s="573"/>
      <c r="D44" s="139"/>
      <c r="E44" s="320">
        <f>SUM(E13:E42)-G43</f>
        <v>0</v>
      </c>
      <c r="F44" s="139"/>
      <c r="G44" s="146"/>
      <c r="H44" s="674" t="str">
        <f>IF(E44&gt;=360,"Qualified Excellent",IF(E44&gt;=340,"Qualified Very Good",IF(E44&gt;=320,"Qualified Good",IF(E44&gt;=300,"Qualified Sufficient","Not Qualified"))))</f>
        <v>Not Qualified</v>
      </c>
      <c r="I44" s="674"/>
      <c r="J44" s="675"/>
    </row>
    <row r="45" spans="1:10" x14ac:dyDescent="0.2">
      <c r="A45" s="289"/>
      <c r="B45" s="290"/>
      <c r="C45" s="290"/>
      <c r="D45" s="22"/>
      <c r="E45" s="22"/>
      <c r="F45" s="22"/>
      <c r="G45" s="290"/>
      <c r="H45" s="580"/>
      <c r="I45" s="580"/>
      <c r="J45" s="581"/>
    </row>
    <row r="46" spans="1:10" ht="20.100000000000001" customHeight="1" x14ac:dyDescent="0.2">
      <c r="A46" s="23"/>
      <c r="B46" s="24"/>
      <c r="C46" s="24"/>
      <c r="D46" s="24"/>
      <c r="E46" s="290"/>
      <c r="F46" s="290"/>
      <c r="G46" s="24"/>
      <c r="H46" s="24"/>
      <c r="I46" s="24"/>
      <c r="J46" s="4"/>
    </row>
    <row r="47" spans="1:10" x14ac:dyDescent="0.2">
      <c r="A47" s="576" t="str">
        <f>CONCATENATE("Judge: ",Info!E7)</f>
        <v xml:space="preserve">Judge: </v>
      </c>
      <c r="B47" s="461"/>
      <c r="C47" s="461"/>
      <c r="D47" s="290"/>
      <c r="E47" s="290"/>
      <c r="F47" s="290"/>
      <c r="G47" s="290" t="str">
        <f>CONCATENATE("Decoys: ",Info!E8)</f>
        <v xml:space="preserve">Decoys: </v>
      </c>
      <c r="H47" s="290"/>
      <c r="I47" s="290"/>
      <c r="J47" s="4"/>
    </row>
    <row r="48" spans="1:10" ht="6" customHeight="1" x14ac:dyDescent="0.2">
      <c r="A48" s="289"/>
      <c r="B48" s="290"/>
      <c r="C48" s="290"/>
      <c r="D48" s="290"/>
      <c r="E48" s="290"/>
      <c r="F48" s="290"/>
      <c r="G48" s="290"/>
      <c r="H48" s="290"/>
      <c r="I48" s="290"/>
      <c r="J48" s="4"/>
    </row>
    <row r="49" spans="1:10" x14ac:dyDescent="0.2">
      <c r="A49" s="289" t="str">
        <f>CONCATENATE("Trial secretary: ",Info!E9)</f>
        <v xml:space="preserve">Trial secretary: </v>
      </c>
      <c r="B49" s="290"/>
      <c r="C49" s="290"/>
      <c r="D49" s="290"/>
      <c r="E49" s="290"/>
      <c r="F49" s="290"/>
      <c r="G49" s="290"/>
      <c r="H49" s="290"/>
      <c r="I49" s="290"/>
      <c r="J49" s="4"/>
    </row>
    <row r="50" spans="1:10" ht="13.5" thickBot="1" x14ac:dyDescent="0.25">
      <c r="A50" s="577" t="s">
        <v>46</v>
      </c>
      <c r="B50" s="578"/>
      <c r="C50" s="578"/>
      <c r="D50" s="578"/>
      <c r="E50" s="578"/>
      <c r="F50" s="578"/>
      <c r="G50" s="578"/>
      <c r="H50" s="578"/>
      <c r="I50" s="578"/>
      <c r="J50" s="579"/>
    </row>
    <row r="51" spans="1:10" s="290" customFormat="1" x14ac:dyDescent="0.2"/>
    <row r="52" spans="1:10" s="290" customFormat="1" x14ac:dyDescent="0.2"/>
    <row r="53" spans="1:10" s="290" customFormat="1" x14ac:dyDescent="0.2"/>
    <row r="54" spans="1:10" s="290" customFormat="1" x14ac:dyDescent="0.2"/>
    <row r="55" spans="1:10" s="290" customFormat="1" x14ac:dyDescent="0.2"/>
    <row r="56" spans="1:10" s="290" customFormat="1" x14ac:dyDescent="0.2"/>
    <row r="57" spans="1:10" s="290" customFormat="1" x14ac:dyDescent="0.2"/>
    <row r="58" spans="1:10" s="290" customFormat="1" x14ac:dyDescent="0.2"/>
    <row r="59" spans="1:10" s="290" customFormat="1" x14ac:dyDescent="0.2"/>
    <row r="60" spans="1:10" s="290" customFormat="1" x14ac:dyDescent="0.2"/>
    <row r="61" spans="1:10" s="290" customFormat="1" x14ac:dyDescent="0.2"/>
    <row r="62" spans="1:10" s="290" customFormat="1" x14ac:dyDescent="0.2"/>
    <row r="63" spans="1:10" s="290" customFormat="1" x14ac:dyDescent="0.2"/>
    <row r="64" spans="1:10" s="290" customFormat="1" x14ac:dyDescent="0.2"/>
    <row r="65" s="290" customFormat="1" x14ac:dyDescent="0.2"/>
    <row r="66" s="290" customFormat="1" x14ac:dyDescent="0.2"/>
    <row r="67" s="290" customFormat="1" x14ac:dyDescent="0.2"/>
    <row r="68" s="290" customFormat="1" x14ac:dyDescent="0.2"/>
    <row r="69" s="290" customFormat="1" x14ac:dyDescent="0.2"/>
    <row r="70" s="290" customFormat="1" x14ac:dyDescent="0.2"/>
    <row r="71" s="290" customFormat="1" x14ac:dyDescent="0.2"/>
    <row r="72" s="290" customFormat="1" x14ac:dyDescent="0.2"/>
    <row r="73" s="290" customFormat="1" x14ac:dyDescent="0.2"/>
    <row r="74" s="290" customFormat="1" x14ac:dyDescent="0.2"/>
    <row r="75" s="290" customFormat="1" x14ac:dyDescent="0.2"/>
    <row r="76" s="290" customFormat="1" x14ac:dyDescent="0.2"/>
    <row r="77" s="290" customFormat="1" x14ac:dyDescent="0.2"/>
    <row r="78" s="290" customFormat="1" x14ac:dyDescent="0.2"/>
    <row r="79" s="290" customFormat="1" x14ac:dyDescent="0.2"/>
    <row r="80" s="290" customFormat="1" x14ac:dyDescent="0.2"/>
    <row r="81" s="290" customFormat="1" x14ac:dyDescent="0.2"/>
    <row r="82" s="290" customFormat="1" x14ac:dyDescent="0.2"/>
    <row r="83" s="290" customFormat="1" x14ac:dyDescent="0.2"/>
    <row r="84" s="290" customFormat="1" x14ac:dyDescent="0.2"/>
    <row r="85" s="290" customFormat="1" x14ac:dyDescent="0.2"/>
    <row r="86" s="290" customFormat="1" x14ac:dyDescent="0.2"/>
    <row r="87" s="290" customFormat="1" x14ac:dyDescent="0.2"/>
    <row r="88" s="290" customFormat="1" x14ac:dyDescent="0.2"/>
    <row r="89" s="290" customFormat="1" x14ac:dyDescent="0.2"/>
    <row r="90" s="290" customFormat="1" x14ac:dyDescent="0.2"/>
    <row r="91" s="290" customFormat="1" x14ac:dyDescent="0.2"/>
    <row r="92" s="290" customFormat="1" x14ac:dyDescent="0.2"/>
    <row r="93" s="290" customFormat="1" x14ac:dyDescent="0.2"/>
    <row r="94" s="290" customFormat="1" x14ac:dyDescent="0.2"/>
    <row r="95" s="290" customFormat="1" x14ac:dyDescent="0.2"/>
    <row r="96" s="290" customFormat="1" x14ac:dyDescent="0.2"/>
    <row r="97" s="290" customFormat="1" x14ac:dyDescent="0.2"/>
    <row r="98" s="290" customFormat="1" x14ac:dyDescent="0.2"/>
    <row r="99" s="290" customFormat="1" x14ac:dyDescent="0.2"/>
    <row r="100" s="290" customFormat="1" x14ac:dyDescent="0.2"/>
    <row r="101" s="290" customFormat="1" x14ac:dyDescent="0.2"/>
    <row r="102" s="290" customFormat="1" x14ac:dyDescent="0.2"/>
    <row r="103" s="290" customFormat="1" x14ac:dyDescent="0.2"/>
    <row r="104" s="290" customFormat="1" x14ac:dyDescent="0.2"/>
    <row r="105" s="290" customFormat="1" x14ac:dyDescent="0.2"/>
    <row r="106" s="290" customFormat="1" x14ac:dyDescent="0.2"/>
    <row r="107" s="290" customFormat="1" x14ac:dyDescent="0.2"/>
    <row r="108" s="290" customFormat="1" x14ac:dyDescent="0.2"/>
    <row r="109" s="290" customFormat="1" x14ac:dyDescent="0.2"/>
    <row r="110" s="290" customFormat="1" x14ac:dyDescent="0.2"/>
    <row r="111" s="290" customFormat="1" x14ac:dyDescent="0.2"/>
    <row r="112" s="290" customFormat="1" x14ac:dyDescent="0.2"/>
    <row r="113" s="290" customFormat="1" x14ac:dyDescent="0.2"/>
    <row r="114" s="290" customFormat="1" x14ac:dyDescent="0.2"/>
    <row r="115" s="290" customFormat="1" x14ac:dyDescent="0.2"/>
    <row r="116" s="290" customFormat="1" x14ac:dyDescent="0.2"/>
    <row r="117" s="290" customFormat="1" x14ac:dyDescent="0.2"/>
    <row r="118" s="290" customFormat="1" x14ac:dyDescent="0.2"/>
    <row r="119" s="290" customFormat="1" x14ac:dyDescent="0.2"/>
    <row r="120" s="290" customFormat="1" x14ac:dyDescent="0.2"/>
    <row r="121" s="290" customFormat="1" x14ac:dyDescent="0.2"/>
    <row r="122" s="290" customFormat="1" x14ac:dyDescent="0.2"/>
    <row r="123" s="290" customFormat="1" x14ac:dyDescent="0.2"/>
    <row r="124" s="290" customFormat="1" x14ac:dyDescent="0.2"/>
    <row r="125" s="290" customFormat="1" x14ac:dyDescent="0.2"/>
    <row r="126" s="290" customFormat="1" x14ac:dyDescent="0.2"/>
    <row r="127" s="290" customFormat="1" x14ac:dyDescent="0.2"/>
    <row r="128" s="290" customFormat="1" x14ac:dyDescent="0.2"/>
    <row r="129" s="290" customFormat="1" x14ac:dyDescent="0.2"/>
    <row r="130" s="290" customFormat="1" x14ac:dyDescent="0.2"/>
    <row r="131" s="290" customFormat="1" x14ac:dyDescent="0.2"/>
    <row r="132" s="290" customFormat="1" x14ac:dyDescent="0.2"/>
    <row r="133" s="290" customFormat="1" x14ac:dyDescent="0.2"/>
    <row r="134" s="290" customFormat="1" x14ac:dyDescent="0.2"/>
    <row r="135" s="290" customFormat="1" x14ac:dyDescent="0.2"/>
    <row r="136" s="290" customFormat="1" x14ac:dyDescent="0.2"/>
    <row r="137" s="290" customFormat="1" x14ac:dyDescent="0.2"/>
    <row r="138" s="290" customFormat="1" x14ac:dyDescent="0.2"/>
    <row r="139" s="290" customFormat="1" x14ac:dyDescent="0.2"/>
    <row r="140" s="290" customFormat="1" x14ac:dyDescent="0.2"/>
    <row r="141" s="290" customFormat="1" x14ac:dyDescent="0.2"/>
  </sheetData>
  <sheetProtection algorithmName="SHA-512" hashValue="1FCku7sOdnISCvTtOIMKoSFKYmUVI+hS0QtPvzk8GJEuWxnlUWw93bdXI1AwDnPUsjJK0IWWzPlG1bEkqRLFFg==" saltValue="gq/8pkPDhMx1nmDefGq6PQ==" spinCount="100000" sheet="1" objects="1" scenarios="1" selectLockedCells="1"/>
  <mergeCells count="77">
    <mergeCell ref="H45:J45"/>
    <mergeCell ref="A47:C47"/>
    <mergeCell ref="A50:J50"/>
    <mergeCell ref="A42:C42"/>
    <mergeCell ref="H42:J42"/>
    <mergeCell ref="A43:C43"/>
    <mergeCell ref="H43:J43"/>
    <mergeCell ref="A44:C44"/>
    <mergeCell ref="H44:J44"/>
    <mergeCell ref="A39:C39"/>
    <mergeCell ref="H39:J39"/>
    <mergeCell ref="A40:C40"/>
    <mergeCell ref="H40:J40"/>
    <mergeCell ref="A41:C41"/>
    <mergeCell ref="H41:J41"/>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C22"/>
    <mergeCell ref="H22:J22"/>
    <mergeCell ref="H23:J23"/>
    <mergeCell ref="B24:C24"/>
    <mergeCell ref="H24:J24"/>
    <mergeCell ref="B25:C25"/>
    <mergeCell ref="H25:J25"/>
    <mergeCell ref="B26:C26"/>
    <mergeCell ref="H26:J26"/>
    <mergeCell ref="H27:J27"/>
    <mergeCell ref="B28:C28"/>
    <mergeCell ref="H28:J28"/>
    <mergeCell ref="A19:C19"/>
    <mergeCell ref="H19:J19"/>
    <mergeCell ref="A20:C20"/>
    <mergeCell ref="H20:J20"/>
    <mergeCell ref="A21:C21"/>
    <mergeCell ref="H21:J21"/>
    <mergeCell ref="A16:C16"/>
    <mergeCell ref="H16:J16"/>
    <mergeCell ref="A17:C17"/>
    <mergeCell ref="H17:J17"/>
    <mergeCell ref="A18:C18"/>
    <mergeCell ref="H18:J18"/>
    <mergeCell ref="A13:C13"/>
    <mergeCell ref="H13:J13"/>
    <mergeCell ref="A14:C14"/>
    <mergeCell ref="H14:J14"/>
    <mergeCell ref="A15:C15"/>
    <mergeCell ref="H15:J15"/>
    <mergeCell ref="A12:C12"/>
    <mergeCell ref="B1:J1"/>
    <mergeCell ref="B2:J2"/>
    <mergeCell ref="A3:E3"/>
    <mergeCell ref="A4:C4"/>
    <mergeCell ref="C5:E5"/>
    <mergeCell ref="C6:E6"/>
    <mergeCell ref="C7:E7"/>
    <mergeCell ref="C8:E8"/>
    <mergeCell ref="C9:E9"/>
    <mergeCell ref="C10:E10"/>
    <mergeCell ref="A11:C11"/>
  </mergeCells>
  <phoneticPr fontId="3" type="noConversion"/>
  <conditionalFormatting sqref="C5:D9 I5:I8">
    <cfRule type="containsBlanks" dxfId="24" priority="5">
      <formula>LEN(TRIM(C5))=0</formula>
    </cfRule>
  </conditionalFormatting>
  <conditionalFormatting sqref="C10:D10">
    <cfRule type="cellIs" dxfId="23" priority="3" operator="equal">
      <formula>"Female"</formula>
    </cfRule>
    <cfRule type="cellIs" dxfId="22" priority="4" operator="equal">
      <formula>"Male"</formula>
    </cfRule>
  </conditionalFormatting>
  <conditionalFormatting sqref="I9">
    <cfRule type="cellIs" dxfId="21" priority="1" operator="equal">
      <formula>"Whistle"</formula>
    </cfRule>
    <cfRule type="cellIs" dxfId="20" priority="2" operator="equal">
      <formula>"Voice"</formula>
    </cfRule>
  </conditionalFormatting>
  <dataValidations disablePrompts="1" count="4">
    <dataValidation type="list" allowBlank="1" showInputMessage="1" showErrorMessage="1" sqref="D21">
      <formula1>"5,7,9,11,13,15"</formula1>
    </dataValidation>
    <dataValidation type="list" allowBlank="1" showInputMessage="1" showErrorMessage="1" sqref="D20 D22">
      <formula1>"12,16,20"</formula1>
    </dataValidation>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141"/>
  <sheetViews>
    <sheetView view="pageLayout" topLeftCell="A23" zoomScale="150" zoomScaleNormal="200" zoomScalePageLayoutView="150" workbookViewId="0">
      <selection activeCell="G39" sqref="G39"/>
    </sheetView>
  </sheetViews>
  <sheetFormatPr defaultColWidth="9.140625" defaultRowHeight="12.75" x14ac:dyDescent="0.2"/>
  <cols>
    <col min="1" max="1" width="2.42578125" style="1" customWidth="1"/>
    <col min="2" max="2" width="9.140625" style="1" customWidth="1"/>
    <col min="3" max="3" width="15.85546875" style="1" customWidth="1"/>
    <col min="4" max="4" width="7.140625" style="1" customWidth="1"/>
    <col min="5" max="5" width="8.7109375" style="1" customWidth="1"/>
    <col min="6" max="6" width="8" style="1" customWidth="1"/>
    <col min="7" max="7" width="7.5703125" style="1" customWidth="1"/>
    <col min="8" max="8" width="4.42578125" style="1" customWidth="1"/>
    <col min="9" max="9" width="21.7109375" style="1" customWidth="1"/>
    <col min="10" max="10" width="8.28515625" style="1" customWidth="1"/>
    <col min="11" max="65" width="9.140625" style="290"/>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30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88"/>
      <c r="G3" s="290"/>
      <c r="H3" s="290" t="str">
        <f>CONCATENATE("Date: ",Info!$B$4)</f>
        <v xml:space="preserve">Date: </v>
      </c>
      <c r="I3" s="3"/>
      <c r="J3" s="4"/>
    </row>
    <row r="4" spans="1:65" x14ac:dyDescent="0.2">
      <c r="A4" s="366"/>
      <c r="B4" s="367"/>
      <c r="C4" s="367"/>
      <c r="D4" s="290"/>
      <c r="E4" s="290"/>
      <c r="F4" s="290"/>
      <c r="G4" s="290"/>
      <c r="H4" s="290"/>
      <c r="I4" s="290"/>
      <c r="J4" s="4"/>
    </row>
    <row r="5" spans="1:65" x14ac:dyDescent="0.2">
      <c r="A5" s="289" t="s">
        <v>21</v>
      </c>
      <c r="B5" s="290"/>
      <c r="C5" s="418"/>
      <c r="D5" s="418"/>
      <c r="E5" s="418"/>
      <c r="F5" s="155"/>
      <c r="G5" s="290" t="s">
        <v>24</v>
      </c>
      <c r="H5" s="290"/>
      <c r="I5" s="291"/>
      <c r="J5" s="4"/>
    </row>
    <row r="6" spans="1:65" x14ac:dyDescent="0.2">
      <c r="A6" s="289" t="s">
        <v>22</v>
      </c>
      <c r="B6" s="290"/>
      <c r="C6" s="418"/>
      <c r="D6" s="418"/>
      <c r="E6" s="418"/>
      <c r="F6" s="155"/>
      <c r="G6" s="290" t="s">
        <v>25</v>
      </c>
      <c r="H6" s="290"/>
      <c r="I6" s="291"/>
      <c r="J6" s="4"/>
    </row>
    <row r="7" spans="1:65" x14ac:dyDescent="0.2">
      <c r="A7" s="289" t="s">
        <v>31</v>
      </c>
      <c r="B7" s="290"/>
      <c r="C7" s="418"/>
      <c r="D7" s="418"/>
      <c r="E7" s="418"/>
      <c r="F7" s="155"/>
      <c r="G7" s="290" t="s">
        <v>34</v>
      </c>
      <c r="H7" s="290"/>
      <c r="I7" s="291"/>
      <c r="J7" s="4"/>
    </row>
    <row r="8" spans="1:65" x14ac:dyDescent="0.2">
      <c r="A8" s="289" t="s">
        <v>32</v>
      </c>
      <c r="B8" s="290"/>
      <c r="C8" s="419"/>
      <c r="D8" s="419"/>
      <c r="E8" s="419"/>
      <c r="F8" s="155"/>
      <c r="G8" s="290" t="s">
        <v>23</v>
      </c>
      <c r="H8" s="290"/>
      <c r="I8" s="291"/>
      <c r="J8" s="4"/>
    </row>
    <row r="9" spans="1:65" x14ac:dyDescent="0.2">
      <c r="A9" s="289" t="s">
        <v>33</v>
      </c>
      <c r="B9" s="290"/>
      <c r="C9" s="420"/>
      <c r="D9" s="420"/>
      <c r="E9" s="420"/>
      <c r="F9" s="155"/>
      <c r="G9" s="290" t="s">
        <v>16</v>
      </c>
      <c r="H9" s="290"/>
      <c r="I9" s="292"/>
      <c r="J9" s="4"/>
    </row>
    <row r="10" spans="1:65" x14ac:dyDescent="0.2">
      <c r="A10" s="289" t="s">
        <v>42</v>
      </c>
      <c r="B10" s="290"/>
      <c r="C10" s="421"/>
      <c r="D10" s="421"/>
      <c r="E10" s="421"/>
      <c r="F10" s="41"/>
      <c r="G10" s="290"/>
      <c r="H10" s="290"/>
      <c r="I10" s="290"/>
      <c r="J10" s="4"/>
    </row>
    <row r="11" spans="1:65" s="8" customFormat="1" ht="9.9499999999999993" customHeight="1" x14ac:dyDescent="0.2">
      <c r="A11" s="422"/>
      <c r="B11" s="423"/>
      <c r="C11" s="423"/>
      <c r="D11" s="293"/>
      <c r="E11" s="293"/>
      <c r="F11" s="293"/>
      <c r="G11" s="293"/>
      <c r="H11" s="293"/>
      <c r="I11" s="293"/>
      <c r="J11" s="7"/>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row>
    <row r="12" spans="1:65" s="8" customFormat="1" ht="24" customHeight="1" x14ac:dyDescent="0.2">
      <c r="A12" s="627" t="s">
        <v>26</v>
      </c>
      <c r="B12" s="628"/>
      <c r="C12" s="628"/>
      <c r="D12" s="141" t="s">
        <v>0</v>
      </c>
      <c r="E12" s="141" t="s">
        <v>63</v>
      </c>
      <c r="F12" s="143" t="s">
        <v>66</v>
      </c>
      <c r="G12" s="141" t="s">
        <v>27</v>
      </c>
      <c r="H12" s="294" t="s">
        <v>2</v>
      </c>
      <c r="I12" s="294"/>
      <c r="J12" s="145"/>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row>
    <row r="13" spans="1:65" ht="14.1" customHeight="1" x14ac:dyDescent="0.2">
      <c r="A13" s="672" t="s">
        <v>9</v>
      </c>
      <c r="B13" s="673"/>
      <c r="C13" s="673"/>
      <c r="D13" s="9">
        <v>6</v>
      </c>
      <c r="E13" s="17"/>
      <c r="F13" s="107"/>
      <c r="G13" s="17"/>
      <c r="H13" s="655"/>
      <c r="I13" s="655"/>
      <c r="J13" s="656"/>
    </row>
    <row r="14" spans="1:65" ht="14.1" customHeight="1" x14ac:dyDescent="0.2">
      <c r="A14" s="599" t="s">
        <v>55</v>
      </c>
      <c r="B14" s="433"/>
      <c r="C14" s="433"/>
      <c r="D14" s="9">
        <v>10</v>
      </c>
      <c r="E14" s="17"/>
      <c r="F14" s="107"/>
      <c r="G14" s="17"/>
      <c r="H14" s="655"/>
      <c r="I14" s="655"/>
      <c r="J14" s="656"/>
    </row>
    <row r="15" spans="1:65" ht="14.1" customHeight="1" x14ac:dyDescent="0.2">
      <c r="A15" s="672" t="s">
        <v>56</v>
      </c>
      <c r="B15" s="673"/>
      <c r="C15" s="673"/>
      <c r="D15" s="9">
        <v>10</v>
      </c>
      <c r="E15" s="17"/>
      <c r="F15" s="107"/>
      <c r="G15" s="17"/>
      <c r="H15" s="655"/>
      <c r="I15" s="655"/>
      <c r="J15" s="656"/>
    </row>
    <row r="16" spans="1:65" ht="14.1" customHeight="1" x14ac:dyDescent="0.2">
      <c r="A16" s="672" t="s">
        <v>10</v>
      </c>
      <c r="B16" s="673"/>
      <c r="C16" s="673"/>
      <c r="D16" s="9">
        <v>12</v>
      </c>
      <c r="E16" s="17"/>
      <c r="F16" s="107"/>
      <c r="G16" s="17"/>
      <c r="H16" s="655"/>
      <c r="I16" s="655"/>
      <c r="J16" s="656"/>
    </row>
    <row r="17" spans="1:10" ht="14.1" customHeight="1" x14ac:dyDescent="0.2">
      <c r="A17" s="672" t="s">
        <v>11</v>
      </c>
      <c r="B17" s="673"/>
      <c r="C17" s="673"/>
      <c r="D17" s="9">
        <v>12</v>
      </c>
      <c r="E17" s="17"/>
      <c r="F17" s="107"/>
      <c r="G17" s="17"/>
      <c r="H17" s="655"/>
      <c r="I17" s="655"/>
      <c r="J17" s="656"/>
    </row>
    <row r="18" spans="1:10" ht="14.1" customHeight="1" x14ac:dyDescent="0.2">
      <c r="A18" s="672" t="s">
        <v>12</v>
      </c>
      <c r="B18" s="673"/>
      <c r="C18" s="673"/>
      <c r="D18" s="9">
        <v>20</v>
      </c>
      <c r="E18" s="17"/>
      <c r="F18" s="107"/>
      <c r="G18" s="17"/>
      <c r="H18" s="655"/>
      <c r="I18" s="655"/>
      <c r="J18" s="656"/>
    </row>
    <row r="19" spans="1:10" ht="14.1" customHeight="1" x14ac:dyDescent="0.2">
      <c r="A19" s="653" t="s">
        <v>58</v>
      </c>
      <c r="B19" s="648"/>
      <c r="C19" s="648"/>
      <c r="D19" s="9">
        <v>15</v>
      </c>
      <c r="E19" s="17"/>
      <c r="F19" s="107"/>
      <c r="G19" s="17"/>
      <c r="H19" s="655"/>
      <c r="I19" s="655"/>
      <c r="J19" s="656"/>
    </row>
    <row r="20" spans="1:10" ht="14.1" customHeight="1" x14ac:dyDescent="0.2">
      <c r="A20" s="689" t="s">
        <v>69</v>
      </c>
      <c r="B20" s="690"/>
      <c r="C20" s="690"/>
      <c r="D20" s="17">
        <v>20</v>
      </c>
      <c r="E20" s="17"/>
      <c r="F20" s="107"/>
      <c r="G20" s="17"/>
      <c r="H20" s="655"/>
      <c r="I20" s="655"/>
      <c r="J20" s="656"/>
    </row>
    <row r="21" spans="1:10" ht="14.1" customHeight="1" x14ac:dyDescent="0.2">
      <c r="A21" s="689" t="s">
        <v>68</v>
      </c>
      <c r="B21" s="690"/>
      <c r="C21" s="690"/>
      <c r="D21" s="256">
        <v>15</v>
      </c>
      <c r="E21" s="17"/>
      <c r="F21" s="107"/>
      <c r="G21" s="17"/>
      <c r="H21" s="655"/>
      <c r="I21" s="655"/>
      <c r="J21" s="656"/>
    </row>
    <row r="22" spans="1:10" ht="14.1" customHeight="1" x14ac:dyDescent="0.2">
      <c r="A22" s="672" t="s">
        <v>70</v>
      </c>
      <c r="B22" s="673"/>
      <c r="C22" s="673"/>
      <c r="D22" s="17">
        <v>20</v>
      </c>
      <c r="E22" s="17"/>
      <c r="F22" s="107"/>
      <c r="G22" s="17"/>
      <c r="H22" s="655"/>
      <c r="I22" s="655"/>
      <c r="J22" s="656"/>
    </row>
    <row r="23" spans="1:10" ht="14.1" customHeight="1" x14ac:dyDescent="0.2">
      <c r="A23" s="94" t="s">
        <v>77</v>
      </c>
      <c r="B23" s="36"/>
      <c r="C23" s="36"/>
      <c r="D23" s="12" t="s">
        <v>43</v>
      </c>
      <c r="E23" s="44"/>
      <c r="F23" s="111"/>
      <c r="G23" s="44"/>
      <c r="H23" s="657"/>
      <c r="I23" s="658"/>
      <c r="J23" s="659"/>
    </row>
    <row r="24" spans="1:10" ht="14.1" customHeight="1" x14ac:dyDescent="0.2">
      <c r="A24" s="18"/>
      <c r="B24" s="682" t="s">
        <v>14</v>
      </c>
      <c r="C24" s="683"/>
      <c r="D24" s="10">
        <v>10</v>
      </c>
      <c r="E24" s="254"/>
      <c r="F24" s="112"/>
      <c r="G24" s="17"/>
      <c r="H24" s="679"/>
      <c r="I24" s="680"/>
      <c r="J24" s="681"/>
    </row>
    <row r="25" spans="1:10" ht="14.1" customHeight="1" x14ac:dyDescent="0.2">
      <c r="A25" s="18"/>
      <c r="B25" s="682" t="s">
        <v>15</v>
      </c>
      <c r="C25" s="683"/>
      <c r="D25" s="10">
        <v>30</v>
      </c>
      <c r="E25" s="254"/>
      <c r="F25" s="112"/>
      <c r="G25" s="17"/>
      <c r="H25" s="679"/>
      <c r="I25" s="680"/>
      <c r="J25" s="681"/>
    </row>
    <row r="26" spans="1:10" ht="14.1" customHeight="1" x14ac:dyDescent="0.2">
      <c r="A26" s="18"/>
      <c r="B26" s="684" t="s">
        <v>16</v>
      </c>
      <c r="C26" s="685"/>
      <c r="D26" s="10">
        <v>10</v>
      </c>
      <c r="E26" s="17"/>
      <c r="F26" s="107"/>
      <c r="G26" s="17"/>
      <c r="H26" s="679"/>
      <c r="I26" s="680"/>
      <c r="J26" s="681"/>
    </row>
    <row r="27" spans="1:10" ht="14.1" customHeight="1" x14ac:dyDescent="0.2">
      <c r="A27" s="19" t="s">
        <v>17</v>
      </c>
      <c r="B27" s="20"/>
      <c r="C27" s="21"/>
      <c r="D27" s="10" t="s">
        <v>45</v>
      </c>
      <c r="E27" s="45"/>
      <c r="F27" s="108"/>
      <c r="G27" s="45"/>
      <c r="H27" s="663"/>
      <c r="I27" s="663"/>
      <c r="J27" s="664"/>
    </row>
    <row r="28" spans="1:10" ht="14.1" customHeight="1" x14ac:dyDescent="0.2">
      <c r="A28" s="18"/>
      <c r="B28" s="682" t="s">
        <v>14</v>
      </c>
      <c r="C28" s="683"/>
      <c r="D28" s="10">
        <v>10</v>
      </c>
      <c r="E28" s="17"/>
      <c r="F28" s="107"/>
      <c r="G28" s="17"/>
      <c r="H28" s="655"/>
      <c r="I28" s="655"/>
      <c r="J28" s="656"/>
    </row>
    <row r="29" spans="1:10" ht="14.1" customHeight="1" x14ac:dyDescent="0.2">
      <c r="A29" s="18"/>
      <c r="B29" s="682" t="s">
        <v>15</v>
      </c>
      <c r="C29" s="683"/>
      <c r="D29" s="10">
        <v>10</v>
      </c>
      <c r="E29" s="17"/>
      <c r="F29" s="107"/>
      <c r="G29" s="17"/>
      <c r="H29" s="655"/>
      <c r="I29" s="655"/>
      <c r="J29" s="656"/>
    </row>
    <row r="30" spans="1:10" ht="14.1" customHeight="1" x14ac:dyDescent="0.2">
      <c r="A30" s="18"/>
      <c r="B30" s="684" t="s">
        <v>16</v>
      </c>
      <c r="C30" s="685"/>
      <c r="D30" s="10">
        <v>10</v>
      </c>
      <c r="E30" s="17"/>
      <c r="F30" s="107"/>
      <c r="G30" s="17"/>
      <c r="H30" s="655"/>
      <c r="I30" s="655"/>
      <c r="J30" s="656"/>
    </row>
    <row r="31" spans="1:10" ht="14.1" customHeight="1" x14ac:dyDescent="0.2">
      <c r="A31" s="676" t="s">
        <v>57</v>
      </c>
      <c r="B31" s="677"/>
      <c r="C31" s="678"/>
      <c r="D31" s="13" t="s">
        <v>44</v>
      </c>
      <c r="E31" s="46"/>
      <c r="F31" s="110"/>
      <c r="G31" s="46"/>
      <c r="H31" s="663"/>
      <c r="I31" s="663"/>
      <c r="J31" s="664"/>
    </row>
    <row r="32" spans="1:10" ht="14.1" customHeight="1" x14ac:dyDescent="0.2">
      <c r="A32" s="18"/>
      <c r="B32" s="684" t="s">
        <v>18</v>
      </c>
      <c r="C32" s="685"/>
      <c r="D32" s="10">
        <v>10</v>
      </c>
      <c r="E32" s="17"/>
      <c r="F32" s="107"/>
      <c r="G32" s="17"/>
      <c r="H32" s="655"/>
      <c r="I32" s="655"/>
      <c r="J32" s="656"/>
    </row>
    <row r="33" spans="1:10" ht="14.1" customHeight="1" x14ac:dyDescent="0.2">
      <c r="A33" s="18"/>
      <c r="B33" s="684" t="s">
        <v>48</v>
      </c>
      <c r="C33" s="685"/>
      <c r="D33" s="10">
        <v>30</v>
      </c>
      <c r="E33" s="17"/>
      <c r="F33" s="107"/>
      <c r="G33" s="17"/>
      <c r="H33" s="655"/>
      <c r="I33" s="655"/>
      <c r="J33" s="656"/>
    </row>
    <row r="34" spans="1:10" ht="14.1" customHeight="1" x14ac:dyDescent="0.2">
      <c r="A34" s="676" t="s">
        <v>19</v>
      </c>
      <c r="B34" s="677"/>
      <c r="C34" s="678"/>
      <c r="D34" s="13" t="s">
        <v>43</v>
      </c>
      <c r="E34" s="46"/>
      <c r="F34" s="110"/>
      <c r="G34" s="46"/>
      <c r="H34" s="660"/>
      <c r="I34" s="661"/>
      <c r="J34" s="662"/>
    </row>
    <row r="35" spans="1:10" ht="14.1" customHeight="1" x14ac:dyDescent="0.2">
      <c r="A35" s="18"/>
      <c r="B35" s="682" t="s">
        <v>14</v>
      </c>
      <c r="C35" s="683"/>
      <c r="D35" s="13">
        <v>10</v>
      </c>
      <c r="E35" s="255"/>
      <c r="F35" s="109"/>
      <c r="G35" s="42"/>
      <c r="H35" s="655"/>
      <c r="I35" s="655"/>
      <c r="J35" s="656"/>
    </row>
    <row r="36" spans="1:10" ht="14.1" customHeight="1" x14ac:dyDescent="0.2">
      <c r="A36" s="18"/>
      <c r="B36" s="682" t="s">
        <v>15</v>
      </c>
      <c r="C36" s="683"/>
      <c r="D36" s="13">
        <v>30</v>
      </c>
      <c r="E36" s="255"/>
      <c r="F36" s="109"/>
      <c r="G36" s="42"/>
      <c r="H36" s="655"/>
      <c r="I36" s="655"/>
      <c r="J36" s="656"/>
    </row>
    <row r="37" spans="1:10" ht="14.1" customHeight="1" x14ac:dyDescent="0.2">
      <c r="A37" s="18"/>
      <c r="B37" s="682" t="s">
        <v>16</v>
      </c>
      <c r="C37" s="683"/>
      <c r="D37" s="10">
        <v>10</v>
      </c>
      <c r="E37" s="17"/>
      <c r="F37" s="107"/>
      <c r="G37" s="17"/>
      <c r="H37" s="655"/>
      <c r="I37" s="655"/>
      <c r="J37" s="656"/>
    </row>
    <row r="38" spans="1:10" ht="14.1" customHeight="1" x14ac:dyDescent="0.2">
      <c r="A38" s="676" t="s">
        <v>49</v>
      </c>
      <c r="B38" s="677"/>
      <c r="C38" s="678"/>
      <c r="D38" s="10" t="s">
        <v>45</v>
      </c>
      <c r="E38" s="45"/>
      <c r="F38" s="108"/>
      <c r="G38" s="45"/>
      <c r="H38" s="663"/>
      <c r="I38" s="663"/>
      <c r="J38" s="664"/>
    </row>
    <row r="39" spans="1:10" ht="14.1" customHeight="1" x14ac:dyDescent="0.2">
      <c r="A39" s="671" t="s">
        <v>150</v>
      </c>
      <c r="B39" s="669"/>
      <c r="C39" s="670"/>
      <c r="D39" s="10">
        <v>10</v>
      </c>
      <c r="E39" s="17"/>
      <c r="F39" s="107"/>
      <c r="G39" s="17"/>
      <c r="H39" s="655"/>
      <c r="I39" s="655"/>
      <c r="J39" s="656"/>
    </row>
    <row r="40" spans="1:10" x14ac:dyDescent="0.2">
      <c r="A40" s="668" t="s">
        <v>151</v>
      </c>
      <c r="B40" s="669"/>
      <c r="C40" s="670"/>
      <c r="D40" s="10">
        <v>20</v>
      </c>
      <c r="E40" s="17"/>
      <c r="F40" s="107"/>
      <c r="G40" s="17"/>
      <c r="H40" s="655"/>
      <c r="I40" s="655"/>
      <c r="J40" s="656"/>
    </row>
    <row r="41" spans="1:10" ht="14.1" customHeight="1" x14ac:dyDescent="0.2">
      <c r="A41" s="686" t="s">
        <v>59</v>
      </c>
      <c r="B41" s="687"/>
      <c r="C41" s="688"/>
      <c r="D41" s="10">
        <v>30</v>
      </c>
      <c r="E41" s="17" t="s">
        <v>158</v>
      </c>
      <c r="F41" s="107"/>
      <c r="G41" s="17"/>
      <c r="H41" s="655"/>
      <c r="I41" s="655"/>
      <c r="J41" s="656"/>
    </row>
    <row r="42" spans="1:10" ht="14.1" customHeight="1" x14ac:dyDescent="0.2">
      <c r="A42" s="676" t="s">
        <v>60</v>
      </c>
      <c r="B42" s="677"/>
      <c r="C42" s="678"/>
      <c r="D42" s="10">
        <v>30</v>
      </c>
      <c r="E42" s="17" t="s">
        <v>158</v>
      </c>
      <c r="F42" s="107" t="s">
        <v>158</v>
      </c>
      <c r="G42" s="17" t="s">
        <v>158</v>
      </c>
      <c r="H42" s="655"/>
      <c r="I42" s="655"/>
      <c r="J42" s="656"/>
    </row>
    <row r="43" spans="1:10" ht="14.1" customHeight="1" x14ac:dyDescent="0.2">
      <c r="A43" s="607" t="s">
        <v>39</v>
      </c>
      <c r="B43" s="608"/>
      <c r="C43" s="609"/>
      <c r="D43" s="10">
        <v>400</v>
      </c>
      <c r="E43" s="286">
        <f>SUM(E13:E42)</f>
        <v>0</v>
      </c>
      <c r="F43" s="286">
        <f>SUM(F13:F42)</f>
        <v>0</v>
      </c>
      <c r="G43" s="287">
        <f>SUM(G13:G42)</f>
        <v>0</v>
      </c>
      <c r="H43" s="665"/>
      <c r="I43" s="666"/>
      <c r="J43" s="667"/>
    </row>
    <row r="44" spans="1:10" ht="15.75" x14ac:dyDescent="0.2">
      <c r="A44" s="572" t="s">
        <v>20</v>
      </c>
      <c r="B44" s="573"/>
      <c r="C44" s="573"/>
      <c r="D44" s="139"/>
      <c r="E44" s="320">
        <f>SUM(E13:E42)-G43</f>
        <v>0</v>
      </c>
      <c r="F44" s="139"/>
      <c r="G44" s="146"/>
      <c r="H44" s="674" t="str">
        <f>IF(E44&gt;=360,"Qualified Excellent",IF(E44&gt;=340,"Qualified Very Good",IF(E44&gt;=320,"Qualified Good",IF(E44&gt;=300,"Qualified Sufficient","Not Qualified"))))</f>
        <v>Not Qualified</v>
      </c>
      <c r="I44" s="674"/>
      <c r="J44" s="675"/>
    </row>
    <row r="45" spans="1:10" x14ac:dyDescent="0.2">
      <c r="A45" s="289"/>
      <c r="B45" s="290"/>
      <c r="C45" s="290"/>
      <c r="D45" s="22"/>
      <c r="E45" s="22"/>
      <c r="F45" s="22"/>
      <c r="G45" s="290"/>
      <c r="H45" s="580"/>
      <c r="I45" s="580"/>
      <c r="J45" s="581"/>
    </row>
    <row r="46" spans="1:10" ht="20.100000000000001" customHeight="1" x14ac:dyDescent="0.2">
      <c r="A46" s="23"/>
      <c r="B46" s="24"/>
      <c r="C46" s="24"/>
      <c r="D46" s="24"/>
      <c r="E46" s="290"/>
      <c r="F46" s="290"/>
      <c r="G46" s="24"/>
      <c r="H46" s="24"/>
      <c r="I46" s="24"/>
      <c r="J46" s="4"/>
    </row>
    <row r="47" spans="1:10" x14ac:dyDescent="0.2">
      <c r="A47" s="576" t="str">
        <f>CONCATENATE("Judge: ",Info!E7)</f>
        <v xml:space="preserve">Judge: </v>
      </c>
      <c r="B47" s="461"/>
      <c r="C47" s="461"/>
      <c r="D47" s="290"/>
      <c r="E47" s="290"/>
      <c r="F47" s="290"/>
      <c r="G47" s="290" t="str">
        <f>CONCATENATE("Decoys: ",Info!E8)</f>
        <v xml:space="preserve">Decoys: </v>
      </c>
      <c r="H47" s="290"/>
      <c r="I47" s="290"/>
      <c r="J47" s="4"/>
    </row>
    <row r="48" spans="1:10" ht="6" customHeight="1" x14ac:dyDescent="0.2">
      <c r="A48" s="289"/>
      <c r="B48" s="290"/>
      <c r="C48" s="290"/>
      <c r="D48" s="290"/>
      <c r="E48" s="290"/>
      <c r="F48" s="290"/>
      <c r="G48" s="290"/>
      <c r="H48" s="290"/>
      <c r="I48" s="290"/>
      <c r="J48" s="4"/>
    </row>
    <row r="49" spans="1:10" x14ac:dyDescent="0.2">
      <c r="A49" s="289" t="str">
        <f>CONCATENATE("Trial secretary: ",Info!E9)</f>
        <v xml:space="preserve">Trial secretary: </v>
      </c>
      <c r="B49" s="290"/>
      <c r="C49" s="290"/>
      <c r="D49" s="290"/>
      <c r="E49" s="290"/>
      <c r="F49" s="290"/>
      <c r="G49" s="290"/>
      <c r="H49" s="290"/>
      <c r="I49" s="290"/>
      <c r="J49" s="4"/>
    </row>
    <row r="50" spans="1:10" ht="13.5" thickBot="1" x14ac:dyDescent="0.25">
      <c r="A50" s="577" t="s">
        <v>46</v>
      </c>
      <c r="B50" s="578"/>
      <c r="C50" s="578"/>
      <c r="D50" s="578"/>
      <c r="E50" s="578"/>
      <c r="F50" s="578"/>
      <c r="G50" s="578"/>
      <c r="H50" s="578"/>
      <c r="I50" s="578"/>
      <c r="J50" s="579"/>
    </row>
    <row r="51" spans="1:10" s="290" customFormat="1" x14ac:dyDescent="0.2"/>
    <row r="52" spans="1:10" s="290" customFormat="1" x14ac:dyDescent="0.2"/>
    <row r="53" spans="1:10" s="290" customFormat="1" x14ac:dyDescent="0.2"/>
    <row r="54" spans="1:10" s="290" customFormat="1" x14ac:dyDescent="0.2"/>
    <row r="55" spans="1:10" s="290" customFormat="1" x14ac:dyDescent="0.2"/>
    <row r="56" spans="1:10" s="290" customFormat="1" x14ac:dyDescent="0.2"/>
    <row r="57" spans="1:10" s="290" customFormat="1" x14ac:dyDescent="0.2"/>
    <row r="58" spans="1:10" s="290" customFormat="1" x14ac:dyDescent="0.2"/>
    <row r="59" spans="1:10" s="290" customFormat="1" x14ac:dyDescent="0.2"/>
    <row r="60" spans="1:10" s="290" customFormat="1" x14ac:dyDescent="0.2"/>
    <row r="61" spans="1:10" s="290" customFormat="1" x14ac:dyDescent="0.2"/>
    <row r="62" spans="1:10" s="290" customFormat="1" x14ac:dyDescent="0.2"/>
    <row r="63" spans="1:10" s="290" customFormat="1" x14ac:dyDescent="0.2"/>
    <row r="64" spans="1:10" s="290" customFormat="1" x14ac:dyDescent="0.2"/>
    <row r="65" s="290" customFormat="1" x14ac:dyDescent="0.2"/>
    <row r="66" s="290" customFormat="1" x14ac:dyDescent="0.2"/>
    <row r="67" s="290" customFormat="1" x14ac:dyDescent="0.2"/>
    <row r="68" s="290" customFormat="1" x14ac:dyDescent="0.2"/>
    <row r="69" s="290" customFormat="1" x14ac:dyDescent="0.2"/>
    <row r="70" s="290" customFormat="1" x14ac:dyDescent="0.2"/>
    <row r="71" s="290" customFormat="1" x14ac:dyDescent="0.2"/>
    <row r="72" s="290" customFormat="1" x14ac:dyDescent="0.2"/>
    <row r="73" s="290" customFormat="1" x14ac:dyDescent="0.2"/>
    <row r="74" s="290" customFormat="1" x14ac:dyDescent="0.2"/>
    <row r="75" s="290" customFormat="1" x14ac:dyDescent="0.2"/>
    <row r="76" s="290" customFormat="1" x14ac:dyDescent="0.2"/>
    <row r="77" s="290" customFormat="1" x14ac:dyDescent="0.2"/>
    <row r="78" s="290" customFormat="1" x14ac:dyDescent="0.2"/>
    <row r="79" s="290" customFormat="1" x14ac:dyDescent="0.2"/>
    <row r="80" s="290" customFormat="1" x14ac:dyDescent="0.2"/>
    <row r="81" s="290" customFormat="1" x14ac:dyDescent="0.2"/>
    <row r="82" s="290" customFormat="1" x14ac:dyDescent="0.2"/>
    <row r="83" s="290" customFormat="1" x14ac:dyDescent="0.2"/>
    <row r="84" s="290" customFormat="1" x14ac:dyDescent="0.2"/>
    <row r="85" s="290" customFormat="1" x14ac:dyDescent="0.2"/>
    <row r="86" s="290" customFormat="1" x14ac:dyDescent="0.2"/>
    <row r="87" s="290" customFormat="1" x14ac:dyDescent="0.2"/>
    <row r="88" s="290" customFormat="1" x14ac:dyDescent="0.2"/>
    <row r="89" s="290" customFormat="1" x14ac:dyDescent="0.2"/>
    <row r="90" s="290" customFormat="1" x14ac:dyDescent="0.2"/>
    <row r="91" s="290" customFormat="1" x14ac:dyDescent="0.2"/>
    <row r="92" s="290" customFormat="1" x14ac:dyDescent="0.2"/>
    <row r="93" s="290" customFormat="1" x14ac:dyDescent="0.2"/>
    <row r="94" s="290" customFormat="1" x14ac:dyDescent="0.2"/>
    <row r="95" s="290" customFormat="1" x14ac:dyDescent="0.2"/>
    <row r="96" s="290" customFormat="1" x14ac:dyDescent="0.2"/>
    <row r="97" s="290" customFormat="1" x14ac:dyDescent="0.2"/>
    <row r="98" s="290" customFormat="1" x14ac:dyDescent="0.2"/>
    <row r="99" s="290" customFormat="1" x14ac:dyDescent="0.2"/>
    <row r="100" s="290" customFormat="1" x14ac:dyDescent="0.2"/>
    <row r="101" s="290" customFormat="1" x14ac:dyDescent="0.2"/>
    <row r="102" s="290" customFormat="1" x14ac:dyDescent="0.2"/>
    <row r="103" s="290" customFormat="1" x14ac:dyDescent="0.2"/>
    <row r="104" s="290" customFormat="1" x14ac:dyDescent="0.2"/>
    <row r="105" s="290" customFormat="1" x14ac:dyDescent="0.2"/>
    <row r="106" s="290" customFormat="1" x14ac:dyDescent="0.2"/>
    <row r="107" s="290" customFormat="1" x14ac:dyDescent="0.2"/>
    <row r="108" s="290" customFormat="1" x14ac:dyDescent="0.2"/>
    <row r="109" s="290" customFormat="1" x14ac:dyDescent="0.2"/>
    <row r="110" s="290" customFormat="1" x14ac:dyDescent="0.2"/>
    <row r="111" s="290" customFormat="1" x14ac:dyDescent="0.2"/>
    <row r="112" s="290" customFormat="1" x14ac:dyDescent="0.2"/>
    <row r="113" s="290" customFormat="1" x14ac:dyDescent="0.2"/>
    <row r="114" s="290" customFormat="1" x14ac:dyDescent="0.2"/>
    <row r="115" s="290" customFormat="1" x14ac:dyDescent="0.2"/>
    <row r="116" s="290" customFormat="1" x14ac:dyDescent="0.2"/>
    <row r="117" s="290" customFormat="1" x14ac:dyDescent="0.2"/>
    <row r="118" s="290" customFormat="1" x14ac:dyDescent="0.2"/>
    <row r="119" s="290" customFormat="1" x14ac:dyDescent="0.2"/>
    <row r="120" s="290" customFormat="1" x14ac:dyDescent="0.2"/>
    <row r="121" s="290" customFormat="1" x14ac:dyDescent="0.2"/>
    <row r="122" s="290" customFormat="1" x14ac:dyDescent="0.2"/>
    <row r="123" s="290" customFormat="1" x14ac:dyDescent="0.2"/>
    <row r="124" s="290" customFormat="1" x14ac:dyDescent="0.2"/>
    <row r="125" s="290" customFormat="1" x14ac:dyDescent="0.2"/>
    <row r="126" s="290" customFormat="1" x14ac:dyDescent="0.2"/>
    <row r="127" s="290" customFormat="1" x14ac:dyDescent="0.2"/>
    <row r="128" s="290" customFormat="1" x14ac:dyDescent="0.2"/>
    <row r="129" s="290" customFormat="1" x14ac:dyDescent="0.2"/>
    <row r="130" s="290" customFormat="1" x14ac:dyDescent="0.2"/>
    <row r="131" s="290" customFormat="1" x14ac:dyDescent="0.2"/>
    <row r="132" s="290" customFormat="1" x14ac:dyDescent="0.2"/>
    <row r="133" s="290" customFormat="1" x14ac:dyDescent="0.2"/>
    <row r="134" s="290" customFormat="1" x14ac:dyDescent="0.2"/>
    <row r="135" s="290" customFormat="1" x14ac:dyDescent="0.2"/>
    <row r="136" s="290" customFormat="1" x14ac:dyDescent="0.2"/>
    <row r="137" s="290" customFormat="1" x14ac:dyDescent="0.2"/>
    <row r="138" s="290" customFormat="1" x14ac:dyDescent="0.2"/>
    <row r="139" s="290" customFormat="1" x14ac:dyDescent="0.2"/>
    <row r="140" s="290" customFormat="1" x14ac:dyDescent="0.2"/>
    <row r="141" s="290" customFormat="1" x14ac:dyDescent="0.2"/>
  </sheetData>
  <sheetProtection algorithmName="SHA-512" hashValue="tGZ8tp6dBC/OGeplZD/JzbrCNjPxUcTM04Ar0yzygA33LpEf7me48j/zbTCZPs5jAR0KXpI0IwwKSAmIL1lHXQ==" saltValue="FVbYi7+BXgmT5jdiaNdkDQ==" spinCount="100000" sheet="1" objects="1" scenarios="1" selectLockedCells="1"/>
  <mergeCells count="77">
    <mergeCell ref="H45:J45"/>
    <mergeCell ref="A47:C47"/>
    <mergeCell ref="A50:J50"/>
    <mergeCell ref="A42:C42"/>
    <mergeCell ref="H42:J42"/>
    <mergeCell ref="A43:C43"/>
    <mergeCell ref="H43:J43"/>
    <mergeCell ref="A44:C44"/>
    <mergeCell ref="H44:J44"/>
    <mergeCell ref="A39:C39"/>
    <mergeCell ref="H39:J39"/>
    <mergeCell ref="A40:C40"/>
    <mergeCell ref="H40:J40"/>
    <mergeCell ref="A41:C41"/>
    <mergeCell ref="H41:J41"/>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C22"/>
    <mergeCell ref="H22:J22"/>
    <mergeCell ref="H23:J23"/>
    <mergeCell ref="B24:C24"/>
    <mergeCell ref="H24:J24"/>
    <mergeCell ref="B25:C25"/>
    <mergeCell ref="H25:J25"/>
    <mergeCell ref="B26:C26"/>
    <mergeCell ref="H26:J26"/>
    <mergeCell ref="H27:J27"/>
    <mergeCell ref="B28:C28"/>
    <mergeCell ref="H28:J28"/>
    <mergeCell ref="A19:C19"/>
    <mergeCell ref="H19:J19"/>
    <mergeCell ref="A20:C20"/>
    <mergeCell ref="H20:J20"/>
    <mergeCell ref="A21:C21"/>
    <mergeCell ref="H21:J21"/>
    <mergeCell ref="A16:C16"/>
    <mergeCell ref="H16:J16"/>
    <mergeCell ref="A17:C17"/>
    <mergeCell ref="H17:J17"/>
    <mergeCell ref="A18:C18"/>
    <mergeCell ref="H18:J18"/>
    <mergeCell ref="A13:C13"/>
    <mergeCell ref="H13:J13"/>
    <mergeCell ref="A14:C14"/>
    <mergeCell ref="H14:J14"/>
    <mergeCell ref="A15:C15"/>
    <mergeCell ref="H15:J15"/>
    <mergeCell ref="A12:C12"/>
    <mergeCell ref="B1:J1"/>
    <mergeCell ref="B2:J2"/>
    <mergeCell ref="A3:E3"/>
    <mergeCell ref="A4:C4"/>
    <mergeCell ref="C5:E5"/>
    <mergeCell ref="C6:E6"/>
    <mergeCell ref="C7:E7"/>
    <mergeCell ref="C8:E8"/>
    <mergeCell ref="C9:E9"/>
    <mergeCell ref="C10:E10"/>
    <mergeCell ref="A11:C11"/>
  </mergeCells>
  <phoneticPr fontId="3" type="noConversion"/>
  <conditionalFormatting sqref="C5:D9 I5:I8">
    <cfRule type="containsBlanks" dxfId="19" priority="5">
      <formula>LEN(TRIM(C5))=0</formula>
    </cfRule>
  </conditionalFormatting>
  <conditionalFormatting sqref="C10:D10">
    <cfRule type="cellIs" dxfId="18" priority="3" operator="equal">
      <formula>"Female"</formula>
    </cfRule>
    <cfRule type="cellIs" dxfId="17" priority="4" operator="equal">
      <formula>"Male"</formula>
    </cfRule>
  </conditionalFormatting>
  <conditionalFormatting sqref="I9">
    <cfRule type="cellIs" dxfId="16" priority="1" operator="equal">
      <formula>"Whistle"</formula>
    </cfRule>
    <cfRule type="cellIs" dxfId="15" priority="2" operator="equal">
      <formula>"Voice"</formula>
    </cfRule>
  </conditionalFormatting>
  <dataValidations disablePrompts="1" count="4">
    <dataValidation type="list" allowBlank="1" showInputMessage="1" showErrorMessage="1" sqref="D21">
      <formula1>"5,7,9,11,13,15"</formula1>
    </dataValidation>
    <dataValidation type="list" allowBlank="1" showInputMessage="1" showErrorMessage="1" sqref="D20 D22">
      <formula1>"12,16,20"</formula1>
    </dataValidation>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141"/>
  <sheetViews>
    <sheetView view="pageLayout" topLeftCell="A28" zoomScale="150" zoomScaleNormal="200" zoomScalePageLayoutView="150" workbookViewId="0">
      <selection activeCell="F39" sqref="F39"/>
    </sheetView>
  </sheetViews>
  <sheetFormatPr defaultColWidth="9.140625" defaultRowHeight="12.75" x14ac:dyDescent="0.2"/>
  <cols>
    <col min="1" max="1" width="2.42578125" style="1" customWidth="1"/>
    <col min="2" max="2" width="9.140625" style="1" customWidth="1"/>
    <col min="3" max="3" width="15.85546875" style="1" customWidth="1"/>
    <col min="4" max="4" width="7.140625" style="1" customWidth="1"/>
    <col min="5" max="5" width="8.7109375" style="1" customWidth="1"/>
    <col min="6" max="6" width="8.5703125" style="1" customWidth="1"/>
    <col min="7" max="7" width="7.85546875" style="1" customWidth="1"/>
    <col min="8" max="8" width="4.42578125" style="1" customWidth="1"/>
    <col min="9" max="9" width="21.7109375" style="1" customWidth="1"/>
    <col min="10" max="10" width="8.28515625" style="1" customWidth="1"/>
    <col min="11" max="65" width="9.140625" style="290"/>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30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88"/>
      <c r="G3" s="290"/>
      <c r="H3" s="290" t="str">
        <f>CONCATENATE("Date: ",Info!$B$4)</f>
        <v xml:space="preserve">Date: </v>
      </c>
      <c r="I3" s="3"/>
      <c r="J3" s="4"/>
    </row>
    <row r="4" spans="1:65" x14ac:dyDescent="0.2">
      <c r="A4" s="366"/>
      <c r="B4" s="367"/>
      <c r="C4" s="367"/>
      <c r="D4" s="290"/>
      <c r="E4" s="290"/>
      <c r="F4" s="290"/>
      <c r="G4" s="290"/>
      <c r="H4" s="290"/>
      <c r="I4" s="290"/>
      <c r="J4" s="4"/>
    </row>
    <row r="5" spans="1:65" x14ac:dyDescent="0.2">
      <c r="A5" s="289" t="s">
        <v>21</v>
      </c>
      <c r="B5" s="290"/>
      <c r="C5" s="418"/>
      <c r="D5" s="418"/>
      <c r="E5" s="418"/>
      <c r="F5" s="155"/>
      <c r="G5" s="290" t="s">
        <v>24</v>
      </c>
      <c r="H5" s="290"/>
      <c r="I5" s="291"/>
      <c r="J5" s="4"/>
    </row>
    <row r="6" spans="1:65" x14ac:dyDescent="0.2">
      <c r="A6" s="289" t="s">
        <v>22</v>
      </c>
      <c r="B6" s="290"/>
      <c r="C6" s="418"/>
      <c r="D6" s="418"/>
      <c r="E6" s="418"/>
      <c r="F6" s="155"/>
      <c r="G6" s="290" t="s">
        <v>25</v>
      </c>
      <c r="H6" s="290"/>
      <c r="I6" s="291"/>
      <c r="J6" s="4"/>
    </row>
    <row r="7" spans="1:65" x14ac:dyDescent="0.2">
      <c r="A7" s="289" t="s">
        <v>31</v>
      </c>
      <c r="B7" s="290"/>
      <c r="C7" s="418"/>
      <c r="D7" s="418"/>
      <c r="E7" s="418"/>
      <c r="F7" s="155"/>
      <c r="G7" s="290" t="s">
        <v>34</v>
      </c>
      <c r="H7" s="290"/>
      <c r="I7" s="291"/>
      <c r="J7" s="4"/>
    </row>
    <row r="8" spans="1:65" x14ac:dyDescent="0.2">
      <c r="A8" s="289" t="s">
        <v>32</v>
      </c>
      <c r="B8" s="290"/>
      <c r="C8" s="419"/>
      <c r="D8" s="419"/>
      <c r="E8" s="419"/>
      <c r="F8" s="155"/>
      <c r="G8" s="290" t="s">
        <v>23</v>
      </c>
      <c r="H8" s="290"/>
      <c r="I8" s="291"/>
      <c r="J8" s="4"/>
    </row>
    <row r="9" spans="1:65" x14ac:dyDescent="0.2">
      <c r="A9" s="289" t="s">
        <v>33</v>
      </c>
      <c r="B9" s="290"/>
      <c r="C9" s="420"/>
      <c r="D9" s="420"/>
      <c r="E9" s="420"/>
      <c r="F9" s="155"/>
      <c r="G9" s="290" t="s">
        <v>16</v>
      </c>
      <c r="H9" s="290"/>
      <c r="I9" s="292"/>
      <c r="J9" s="4"/>
    </row>
    <row r="10" spans="1:65" x14ac:dyDescent="0.2">
      <c r="A10" s="289" t="s">
        <v>42</v>
      </c>
      <c r="B10" s="290"/>
      <c r="C10" s="421"/>
      <c r="D10" s="421"/>
      <c r="E10" s="421"/>
      <c r="F10" s="41"/>
      <c r="G10" s="290"/>
      <c r="H10" s="290"/>
      <c r="I10" s="290"/>
      <c r="J10" s="4"/>
    </row>
    <row r="11" spans="1:65" s="8" customFormat="1" ht="9.9499999999999993" customHeight="1" x14ac:dyDescent="0.2">
      <c r="A11" s="422"/>
      <c r="B11" s="423"/>
      <c r="C11" s="423"/>
      <c r="D11" s="293"/>
      <c r="E11" s="293"/>
      <c r="F11" s="293"/>
      <c r="G11" s="293"/>
      <c r="H11" s="293"/>
      <c r="I11" s="293"/>
      <c r="J11" s="7"/>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row>
    <row r="12" spans="1:65" s="8" customFormat="1" ht="24" customHeight="1" x14ac:dyDescent="0.2">
      <c r="A12" s="627" t="s">
        <v>26</v>
      </c>
      <c r="B12" s="628"/>
      <c r="C12" s="628"/>
      <c r="D12" s="141" t="s">
        <v>0</v>
      </c>
      <c r="E12" s="141" t="s">
        <v>63</v>
      </c>
      <c r="F12" s="143" t="s">
        <v>66</v>
      </c>
      <c r="G12" s="141" t="s">
        <v>27</v>
      </c>
      <c r="H12" s="294" t="s">
        <v>2</v>
      </c>
      <c r="I12" s="294"/>
      <c r="J12" s="145"/>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row>
    <row r="13" spans="1:65" ht="14.1" customHeight="1" x14ac:dyDescent="0.2">
      <c r="A13" s="672" t="s">
        <v>9</v>
      </c>
      <c r="B13" s="673"/>
      <c r="C13" s="673"/>
      <c r="D13" s="9">
        <v>6</v>
      </c>
      <c r="E13" s="17"/>
      <c r="F13" s="107"/>
      <c r="G13" s="17"/>
      <c r="H13" s="655"/>
      <c r="I13" s="655"/>
      <c r="J13" s="656"/>
    </row>
    <row r="14" spans="1:65" ht="14.1" customHeight="1" x14ac:dyDescent="0.2">
      <c r="A14" s="599" t="s">
        <v>55</v>
      </c>
      <c r="B14" s="433"/>
      <c r="C14" s="433"/>
      <c r="D14" s="9">
        <v>10</v>
      </c>
      <c r="E14" s="17"/>
      <c r="F14" s="107"/>
      <c r="G14" s="17"/>
      <c r="H14" s="655"/>
      <c r="I14" s="655"/>
      <c r="J14" s="656"/>
    </row>
    <row r="15" spans="1:65" ht="14.1" customHeight="1" x14ac:dyDescent="0.2">
      <c r="A15" s="672" t="s">
        <v>56</v>
      </c>
      <c r="B15" s="673"/>
      <c r="C15" s="673"/>
      <c r="D15" s="9">
        <v>10</v>
      </c>
      <c r="E15" s="17"/>
      <c r="F15" s="107"/>
      <c r="G15" s="17"/>
      <c r="H15" s="655"/>
      <c r="I15" s="655"/>
      <c r="J15" s="656"/>
    </row>
    <row r="16" spans="1:65" ht="14.1" customHeight="1" x14ac:dyDescent="0.2">
      <c r="A16" s="672" t="s">
        <v>10</v>
      </c>
      <c r="B16" s="673"/>
      <c r="C16" s="673"/>
      <c r="D16" s="9">
        <v>12</v>
      </c>
      <c r="E16" s="17"/>
      <c r="F16" s="107"/>
      <c r="G16" s="17"/>
      <c r="H16" s="655"/>
      <c r="I16" s="655"/>
      <c r="J16" s="656"/>
    </row>
    <row r="17" spans="1:10" ht="14.1" customHeight="1" x14ac:dyDescent="0.2">
      <c r="A17" s="672" t="s">
        <v>11</v>
      </c>
      <c r="B17" s="673"/>
      <c r="C17" s="673"/>
      <c r="D17" s="9">
        <v>12</v>
      </c>
      <c r="E17" s="17"/>
      <c r="F17" s="107"/>
      <c r="G17" s="17"/>
      <c r="H17" s="655"/>
      <c r="I17" s="655"/>
      <c r="J17" s="656"/>
    </row>
    <row r="18" spans="1:10" ht="14.1" customHeight="1" x14ac:dyDescent="0.2">
      <c r="A18" s="672" t="s">
        <v>12</v>
      </c>
      <c r="B18" s="673"/>
      <c r="C18" s="673"/>
      <c r="D18" s="9">
        <v>20</v>
      </c>
      <c r="E18" s="17"/>
      <c r="F18" s="107"/>
      <c r="G18" s="17"/>
      <c r="H18" s="655"/>
      <c r="I18" s="655"/>
      <c r="J18" s="656"/>
    </row>
    <row r="19" spans="1:10" ht="14.1" customHeight="1" x14ac:dyDescent="0.2">
      <c r="A19" s="653" t="s">
        <v>58</v>
      </c>
      <c r="B19" s="648"/>
      <c r="C19" s="648"/>
      <c r="D19" s="9">
        <v>15</v>
      </c>
      <c r="E19" s="17"/>
      <c r="F19" s="107"/>
      <c r="G19" s="17"/>
      <c r="H19" s="655"/>
      <c r="I19" s="655"/>
      <c r="J19" s="656"/>
    </row>
    <row r="20" spans="1:10" ht="14.1" customHeight="1" x14ac:dyDescent="0.2">
      <c r="A20" s="689" t="s">
        <v>69</v>
      </c>
      <c r="B20" s="690"/>
      <c r="C20" s="690"/>
      <c r="D20" s="17">
        <v>20</v>
      </c>
      <c r="E20" s="17"/>
      <c r="F20" s="107"/>
      <c r="G20" s="17"/>
      <c r="H20" s="655"/>
      <c r="I20" s="655"/>
      <c r="J20" s="656"/>
    </row>
    <row r="21" spans="1:10" ht="14.1" customHeight="1" x14ac:dyDescent="0.2">
      <c r="A21" s="689" t="s">
        <v>68</v>
      </c>
      <c r="B21" s="690"/>
      <c r="C21" s="690"/>
      <c r="D21" s="256">
        <v>15</v>
      </c>
      <c r="E21" s="17"/>
      <c r="F21" s="107"/>
      <c r="G21" s="17"/>
      <c r="H21" s="655"/>
      <c r="I21" s="655"/>
      <c r="J21" s="656"/>
    </row>
    <row r="22" spans="1:10" ht="14.1" customHeight="1" x14ac:dyDescent="0.2">
      <c r="A22" s="672" t="s">
        <v>70</v>
      </c>
      <c r="B22" s="673"/>
      <c r="C22" s="673"/>
      <c r="D22" s="17">
        <v>20</v>
      </c>
      <c r="E22" s="17"/>
      <c r="F22" s="107"/>
      <c r="G22" s="17"/>
      <c r="H22" s="655"/>
      <c r="I22" s="655"/>
      <c r="J22" s="656"/>
    </row>
    <row r="23" spans="1:10" ht="14.1" customHeight="1" x14ac:dyDescent="0.2">
      <c r="A23" s="94" t="s">
        <v>77</v>
      </c>
      <c r="B23" s="36"/>
      <c r="C23" s="36"/>
      <c r="D23" s="12" t="s">
        <v>43</v>
      </c>
      <c r="E23" s="44"/>
      <c r="F23" s="111"/>
      <c r="G23" s="44"/>
      <c r="H23" s="657"/>
      <c r="I23" s="658"/>
      <c r="J23" s="659"/>
    </row>
    <row r="24" spans="1:10" ht="14.1" customHeight="1" x14ac:dyDescent="0.2">
      <c r="A24" s="18"/>
      <c r="B24" s="682" t="s">
        <v>14</v>
      </c>
      <c r="C24" s="683"/>
      <c r="D24" s="10">
        <v>10</v>
      </c>
      <c r="E24" s="254"/>
      <c r="F24" s="112"/>
      <c r="G24" s="17"/>
      <c r="H24" s="679"/>
      <c r="I24" s="680"/>
      <c r="J24" s="681"/>
    </row>
    <row r="25" spans="1:10" ht="14.1" customHeight="1" x14ac:dyDescent="0.2">
      <c r="A25" s="18"/>
      <c r="B25" s="682" t="s">
        <v>15</v>
      </c>
      <c r="C25" s="683"/>
      <c r="D25" s="10">
        <v>30</v>
      </c>
      <c r="E25" s="254"/>
      <c r="F25" s="112"/>
      <c r="G25" s="17"/>
      <c r="H25" s="679"/>
      <c r="I25" s="680"/>
      <c r="J25" s="681"/>
    </row>
    <row r="26" spans="1:10" ht="14.1" customHeight="1" x14ac:dyDescent="0.2">
      <c r="A26" s="18"/>
      <c r="B26" s="684" t="s">
        <v>16</v>
      </c>
      <c r="C26" s="685"/>
      <c r="D26" s="10">
        <v>10</v>
      </c>
      <c r="E26" s="17"/>
      <c r="F26" s="107"/>
      <c r="G26" s="17"/>
      <c r="H26" s="679"/>
      <c r="I26" s="680"/>
      <c r="J26" s="681"/>
    </row>
    <row r="27" spans="1:10" ht="14.1" customHeight="1" x14ac:dyDescent="0.2">
      <c r="A27" s="19" t="s">
        <v>17</v>
      </c>
      <c r="B27" s="20"/>
      <c r="C27" s="21"/>
      <c r="D27" s="10" t="s">
        <v>45</v>
      </c>
      <c r="E27" s="45"/>
      <c r="F27" s="108"/>
      <c r="G27" s="45"/>
      <c r="H27" s="663"/>
      <c r="I27" s="663"/>
      <c r="J27" s="664"/>
    </row>
    <row r="28" spans="1:10" ht="14.1" customHeight="1" x14ac:dyDescent="0.2">
      <c r="A28" s="18"/>
      <c r="B28" s="682" t="s">
        <v>14</v>
      </c>
      <c r="C28" s="683"/>
      <c r="D28" s="10">
        <v>10</v>
      </c>
      <c r="E28" s="17"/>
      <c r="F28" s="107"/>
      <c r="G28" s="17"/>
      <c r="H28" s="655"/>
      <c r="I28" s="655"/>
      <c r="J28" s="656"/>
    </row>
    <row r="29" spans="1:10" ht="14.1" customHeight="1" x14ac:dyDescent="0.2">
      <c r="A29" s="18"/>
      <c r="B29" s="682" t="s">
        <v>15</v>
      </c>
      <c r="C29" s="683"/>
      <c r="D29" s="10">
        <v>10</v>
      </c>
      <c r="E29" s="17"/>
      <c r="F29" s="107"/>
      <c r="G29" s="17"/>
      <c r="H29" s="655"/>
      <c r="I29" s="655"/>
      <c r="J29" s="656"/>
    </row>
    <row r="30" spans="1:10" ht="14.1" customHeight="1" x14ac:dyDescent="0.2">
      <c r="A30" s="18"/>
      <c r="B30" s="684" t="s">
        <v>16</v>
      </c>
      <c r="C30" s="685"/>
      <c r="D30" s="10">
        <v>10</v>
      </c>
      <c r="E30" s="17"/>
      <c r="F30" s="107"/>
      <c r="G30" s="17"/>
      <c r="H30" s="655"/>
      <c r="I30" s="655"/>
      <c r="J30" s="656"/>
    </row>
    <row r="31" spans="1:10" ht="14.1" customHeight="1" x14ac:dyDescent="0.2">
      <c r="A31" s="676" t="s">
        <v>57</v>
      </c>
      <c r="B31" s="677"/>
      <c r="C31" s="678"/>
      <c r="D31" s="13" t="s">
        <v>44</v>
      </c>
      <c r="E31" s="46"/>
      <c r="F31" s="110"/>
      <c r="G31" s="46"/>
      <c r="H31" s="663"/>
      <c r="I31" s="663"/>
      <c r="J31" s="664"/>
    </row>
    <row r="32" spans="1:10" ht="14.1" customHeight="1" x14ac:dyDescent="0.2">
      <c r="A32" s="18"/>
      <c r="B32" s="684" t="s">
        <v>18</v>
      </c>
      <c r="C32" s="685"/>
      <c r="D32" s="10">
        <v>10</v>
      </c>
      <c r="E32" s="17"/>
      <c r="F32" s="107"/>
      <c r="G32" s="17"/>
      <c r="H32" s="655"/>
      <c r="I32" s="655"/>
      <c r="J32" s="656"/>
    </row>
    <row r="33" spans="1:10" ht="14.1" customHeight="1" x14ac:dyDescent="0.2">
      <c r="A33" s="18"/>
      <c r="B33" s="684" t="s">
        <v>48</v>
      </c>
      <c r="C33" s="685"/>
      <c r="D33" s="10">
        <v>30</v>
      </c>
      <c r="E33" s="17"/>
      <c r="F33" s="107"/>
      <c r="G33" s="17"/>
      <c r="H33" s="655"/>
      <c r="I33" s="655"/>
      <c r="J33" s="656"/>
    </row>
    <row r="34" spans="1:10" ht="14.1" customHeight="1" x14ac:dyDescent="0.2">
      <c r="A34" s="676" t="s">
        <v>19</v>
      </c>
      <c r="B34" s="677"/>
      <c r="C34" s="678"/>
      <c r="D34" s="13" t="s">
        <v>43</v>
      </c>
      <c r="E34" s="46"/>
      <c r="F34" s="110"/>
      <c r="G34" s="46"/>
      <c r="H34" s="660"/>
      <c r="I34" s="661"/>
      <c r="J34" s="662"/>
    </row>
    <row r="35" spans="1:10" ht="14.1" customHeight="1" x14ac:dyDescent="0.2">
      <c r="A35" s="18"/>
      <c r="B35" s="682" t="s">
        <v>14</v>
      </c>
      <c r="C35" s="683"/>
      <c r="D35" s="13">
        <v>10</v>
      </c>
      <c r="E35" s="255"/>
      <c r="F35" s="109"/>
      <c r="G35" s="42"/>
      <c r="H35" s="655"/>
      <c r="I35" s="655"/>
      <c r="J35" s="656"/>
    </row>
    <row r="36" spans="1:10" ht="14.1" customHeight="1" x14ac:dyDescent="0.2">
      <c r="A36" s="18"/>
      <c r="B36" s="682" t="s">
        <v>15</v>
      </c>
      <c r="C36" s="683"/>
      <c r="D36" s="13">
        <v>30</v>
      </c>
      <c r="E36" s="255"/>
      <c r="F36" s="109"/>
      <c r="G36" s="42"/>
      <c r="H36" s="655"/>
      <c r="I36" s="655"/>
      <c r="J36" s="656"/>
    </row>
    <row r="37" spans="1:10" ht="14.1" customHeight="1" x14ac:dyDescent="0.2">
      <c r="A37" s="18"/>
      <c r="B37" s="682" t="s">
        <v>16</v>
      </c>
      <c r="C37" s="683"/>
      <c r="D37" s="10">
        <v>10</v>
      </c>
      <c r="E37" s="17"/>
      <c r="F37" s="107"/>
      <c r="G37" s="17"/>
      <c r="H37" s="655"/>
      <c r="I37" s="655"/>
      <c r="J37" s="656"/>
    </row>
    <row r="38" spans="1:10" ht="14.1" customHeight="1" x14ac:dyDescent="0.2">
      <c r="A38" s="676" t="s">
        <v>49</v>
      </c>
      <c r="B38" s="677"/>
      <c r="C38" s="678"/>
      <c r="D38" s="10" t="s">
        <v>45</v>
      </c>
      <c r="E38" s="45"/>
      <c r="F38" s="108"/>
      <c r="G38" s="45"/>
      <c r="H38" s="663"/>
      <c r="I38" s="663"/>
      <c r="J38" s="664"/>
    </row>
    <row r="39" spans="1:10" ht="14.1" customHeight="1" x14ac:dyDescent="0.2">
      <c r="A39" s="671" t="s">
        <v>150</v>
      </c>
      <c r="B39" s="669"/>
      <c r="C39" s="670"/>
      <c r="D39" s="10">
        <v>10</v>
      </c>
      <c r="E39" s="17"/>
      <c r="F39" s="107"/>
      <c r="G39" s="17"/>
      <c r="H39" s="655"/>
      <c r="I39" s="655"/>
      <c r="J39" s="656"/>
    </row>
    <row r="40" spans="1:10" x14ac:dyDescent="0.2">
      <c r="A40" s="668" t="s">
        <v>151</v>
      </c>
      <c r="B40" s="669"/>
      <c r="C40" s="670"/>
      <c r="D40" s="10">
        <v>20</v>
      </c>
      <c r="E40" s="17"/>
      <c r="F40" s="107"/>
      <c r="G40" s="17"/>
      <c r="H40" s="655"/>
      <c r="I40" s="655"/>
      <c r="J40" s="656"/>
    </row>
    <row r="41" spans="1:10" ht="14.1" customHeight="1" x14ac:dyDescent="0.2">
      <c r="A41" s="686" t="s">
        <v>59</v>
      </c>
      <c r="B41" s="687"/>
      <c r="C41" s="688"/>
      <c r="D41" s="10">
        <v>30</v>
      </c>
      <c r="E41" s="17"/>
      <c r="F41" s="107"/>
      <c r="G41" s="17"/>
      <c r="H41" s="655"/>
      <c r="I41" s="655"/>
      <c r="J41" s="656"/>
    </row>
    <row r="42" spans="1:10" ht="14.1" customHeight="1" x14ac:dyDescent="0.2">
      <c r="A42" s="676" t="s">
        <v>60</v>
      </c>
      <c r="B42" s="677"/>
      <c r="C42" s="678"/>
      <c r="D42" s="10">
        <v>30</v>
      </c>
      <c r="E42" s="17" t="s">
        <v>158</v>
      </c>
      <c r="F42" s="107" t="s">
        <v>158</v>
      </c>
      <c r="G42" s="17" t="s">
        <v>158</v>
      </c>
      <c r="H42" s="655"/>
      <c r="I42" s="655"/>
      <c r="J42" s="656"/>
    </row>
    <row r="43" spans="1:10" ht="14.1" customHeight="1" x14ac:dyDescent="0.2">
      <c r="A43" s="607" t="s">
        <v>39</v>
      </c>
      <c r="B43" s="608"/>
      <c r="C43" s="609"/>
      <c r="D43" s="10">
        <v>400</v>
      </c>
      <c r="E43" s="286">
        <f>SUM(E13:E42)</f>
        <v>0</v>
      </c>
      <c r="F43" s="286">
        <f>SUM(F13:F42)</f>
        <v>0</v>
      </c>
      <c r="G43" s="287">
        <f>SUM(G13:G42)</f>
        <v>0</v>
      </c>
      <c r="H43" s="665"/>
      <c r="I43" s="666"/>
      <c r="J43" s="667"/>
    </row>
    <row r="44" spans="1:10" ht="15.75" x14ac:dyDescent="0.2">
      <c r="A44" s="572" t="s">
        <v>20</v>
      </c>
      <c r="B44" s="573"/>
      <c r="C44" s="573"/>
      <c r="D44" s="139"/>
      <c r="E44" s="320">
        <f>SUM(E13:E42)-G43</f>
        <v>0</v>
      </c>
      <c r="F44" s="139"/>
      <c r="G44" s="146"/>
      <c r="H44" s="674" t="str">
        <f>IF(E44&gt;=360,"Qualified Excellent",IF(E44&gt;=340,"Qualified Very Good",IF(E44&gt;=320,"Qualified Good",IF(E44&gt;=300,"Qualified Sufficient","Not Qualified"))))</f>
        <v>Not Qualified</v>
      </c>
      <c r="I44" s="674"/>
      <c r="J44" s="675"/>
    </row>
    <row r="45" spans="1:10" x14ac:dyDescent="0.2">
      <c r="A45" s="289"/>
      <c r="B45" s="290"/>
      <c r="C45" s="290"/>
      <c r="D45" s="22"/>
      <c r="E45" s="22"/>
      <c r="F45" s="22"/>
      <c r="G45" s="290"/>
      <c r="H45" s="580"/>
      <c r="I45" s="580"/>
      <c r="J45" s="581"/>
    </row>
    <row r="46" spans="1:10" ht="20.100000000000001" customHeight="1" x14ac:dyDescent="0.2">
      <c r="A46" s="23"/>
      <c r="B46" s="24"/>
      <c r="C46" s="24"/>
      <c r="D46" s="24"/>
      <c r="E46" s="290"/>
      <c r="F46" s="290"/>
      <c r="G46" s="24"/>
      <c r="H46" s="24"/>
      <c r="I46" s="24"/>
      <c r="J46" s="4"/>
    </row>
    <row r="47" spans="1:10" x14ac:dyDescent="0.2">
      <c r="A47" s="576" t="str">
        <f>CONCATENATE("Judge: ",Info!E7)</f>
        <v xml:space="preserve">Judge: </v>
      </c>
      <c r="B47" s="461"/>
      <c r="C47" s="461"/>
      <c r="D47" s="290"/>
      <c r="E47" s="290"/>
      <c r="F47" s="290"/>
      <c r="G47" s="290" t="str">
        <f>CONCATENATE("Decoys: ",Info!E8)</f>
        <v xml:space="preserve">Decoys: </v>
      </c>
      <c r="H47" s="290"/>
      <c r="I47" s="290"/>
      <c r="J47" s="4"/>
    </row>
    <row r="48" spans="1:10" ht="6" customHeight="1" x14ac:dyDescent="0.2">
      <c r="A48" s="289"/>
      <c r="B48" s="290"/>
      <c r="C48" s="290"/>
      <c r="D48" s="290"/>
      <c r="E48" s="290"/>
      <c r="F48" s="290"/>
      <c r="G48" s="290"/>
      <c r="H48" s="290"/>
      <c r="I48" s="290"/>
      <c r="J48" s="4"/>
    </row>
    <row r="49" spans="1:10" x14ac:dyDescent="0.2">
      <c r="A49" s="289" t="str">
        <f>CONCATENATE("Trial secretary: ",Info!E9)</f>
        <v xml:space="preserve">Trial secretary: </v>
      </c>
      <c r="B49" s="290"/>
      <c r="C49" s="290"/>
      <c r="D49" s="290"/>
      <c r="E49" s="290"/>
      <c r="F49" s="290"/>
      <c r="G49" s="290"/>
      <c r="H49" s="290"/>
      <c r="I49" s="290"/>
      <c r="J49" s="4"/>
    </row>
    <row r="50" spans="1:10" ht="13.5" thickBot="1" x14ac:dyDescent="0.25">
      <c r="A50" s="577" t="s">
        <v>46</v>
      </c>
      <c r="B50" s="578"/>
      <c r="C50" s="578"/>
      <c r="D50" s="578"/>
      <c r="E50" s="578"/>
      <c r="F50" s="578"/>
      <c r="G50" s="578"/>
      <c r="H50" s="578"/>
      <c r="I50" s="578"/>
      <c r="J50" s="579"/>
    </row>
    <row r="51" spans="1:10" s="290" customFormat="1" x14ac:dyDescent="0.2"/>
    <row r="52" spans="1:10" s="290" customFormat="1" x14ac:dyDescent="0.2"/>
    <row r="53" spans="1:10" s="290" customFormat="1" x14ac:dyDescent="0.2"/>
    <row r="54" spans="1:10" s="290" customFormat="1" x14ac:dyDescent="0.2"/>
    <row r="55" spans="1:10" s="290" customFormat="1" x14ac:dyDescent="0.2"/>
    <row r="56" spans="1:10" s="290" customFormat="1" x14ac:dyDescent="0.2"/>
    <row r="57" spans="1:10" s="290" customFormat="1" x14ac:dyDescent="0.2"/>
    <row r="58" spans="1:10" s="290" customFormat="1" x14ac:dyDescent="0.2"/>
    <row r="59" spans="1:10" s="290" customFormat="1" x14ac:dyDescent="0.2"/>
    <row r="60" spans="1:10" s="290" customFormat="1" x14ac:dyDescent="0.2"/>
    <row r="61" spans="1:10" s="290" customFormat="1" x14ac:dyDescent="0.2"/>
    <row r="62" spans="1:10" s="290" customFormat="1" x14ac:dyDescent="0.2"/>
    <row r="63" spans="1:10" s="290" customFormat="1" x14ac:dyDescent="0.2"/>
    <row r="64" spans="1:10" s="290" customFormat="1" x14ac:dyDescent="0.2"/>
    <row r="65" s="290" customFormat="1" x14ac:dyDescent="0.2"/>
    <row r="66" s="290" customFormat="1" x14ac:dyDescent="0.2"/>
    <row r="67" s="290" customFormat="1" x14ac:dyDescent="0.2"/>
    <row r="68" s="290" customFormat="1" x14ac:dyDescent="0.2"/>
    <row r="69" s="290" customFormat="1" x14ac:dyDescent="0.2"/>
    <row r="70" s="290" customFormat="1" x14ac:dyDescent="0.2"/>
    <row r="71" s="290" customFormat="1" x14ac:dyDescent="0.2"/>
    <row r="72" s="290" customFormat="1" x14ac:dyDescent="0.2"/>
    <row r="73" s="290" customFormat="1" x14ac:dyDescent="0.2"/>
    <row r="74" s="290" customFormat="1" x14ac:dyDescent="0.2"/>
    <row r="75" s="290" customFormat="1" x14ac:dyDescent="0.2"/>
    <row r="76" s="290" customFormat="1" x14ac:dyDescent="0.2"/>
    <row r="77" s="290" customFormat="1" x14ac:dyDescent="0.2"/>
    <row r="78" s="290" customFormat="1" x14ac:dyDescent="0.2"/>
    <row r="79" s="290" customFormat="1" x14ac:dyDescent="0.2"/>
    <row r="80" s="290" customFormat="1" x14ac:dyDescent="0.2"/>
    <row r="81" s="290" customFormat="1" x14ac:dyDescent="0.2"/>
    <row r="82" s="290" customFormat="1" x14ac:dyDescent="0.2"/>
    <row r="83" s="290" customFormat="1" x14ac:dyDescent="0.2"/>
    <row r="84" s="290" customFormat="1" x14ac:dyDescent="0.2"/>
    <row r="85" s="290" customFormat="1" x14ac:dyDescent="0.2"/>
    <row r="86" s="290" customFormat="1" x14ac:dyDescent="0.2"/>
    <row r="87" s="290" customFormat="1" x14ac:dyDescent="0.2"/>
    <row r="88" s="290" customFormat="1" x14ac:dyDescent="0.2"/>
    <row r="89" s="290" customFormat="1" x14ac:dyDescent="0.2"/>
    <row r="90" s="290" customFormat="1" x14ac:dyDescent="0.2"/>
    <row r="91" s="290" customFormat="1" x14ac:dyDescent="0.2"/>
    <row r="92" s="290" customFormat="1" x14ac:dyDescent="0.2"/>
    <row r="93" s="290" customFormat="1" x14ac:dyDescent="0.2"/>
    <row r="94" s="290" customFormat="1" x14ac:dyDescent="0.2"/>
    <row r="95" s="290" customFormat="1" x14ac:dyDescent="0.2"/>
    <row r="96" s="290" customFormat="1" x14ac:dyDescent="0.2"/>
    <row r="97" s="290" customFormat="1" x14ac:dyDescent="0.2"/>
    <row r="98" s="290" customFormat="1" x14ac:dyDescent="0.2"/>
    <row r="99" s="290" customFormat="1" x14ac:dyDescent="0.2"/>
    <row r="100" s="290" customFormat="1" x14ac:dyDescent="0.2"/>
    <row r="101" s="290" customFormat="1" x14ac:dyDescent="0.2"/>
    <row r="102" s="290" customFormat="1" x14ac:dyDescent="0.2"/>
    <row r="103" s="290" customFormat="1" x14ac:dyDescent="0.2"/>
    <row r="104" s="290" customFormat="1" x14ac:dyDescent="0.2"/>
    <row r="105" s="290" customFormat="1" x14ac:dyDescent="0.2"/>
    <row r="106" s="290" customFormat="1" x14ac:dyDescent="0.2"/>
    <row r="107" s="290" customFormat="1" x14ac:dyDescent="0.2"/>
    <row r="108" s="290" customFormat="1" x14ac:dyDescent="0.2"/>
    <row r="109" s="290" customFormat="1" x14ac:dyDescent="0.2"/>
    <row r="110" s="290" customFormat="1" x14ac:dyDescent="0.2"/>
    <row r="111" s="290" customFormat="1" x14ac:dyDescent="0.2"/>
    <row r="112" s="290" customFormat="1" x14ac:dyDescent="0.2"/>
    <row r="113" s="290" customFormat="1" x14ac:dyDescent="0.2"/>
    <row r="114" s="290" customFormat="1" x14ac:dyDescent="0.2"/>
    <row r="115" s="290" customFormat="1" x14ac:dyDescent="0.2"/>
    <row r="116" s="290" customFormat="1" x14ac:dyDescent="0.2"/>
    <row r="117" s="290" customFormat="1" x14ac:dyDescent="0.2"/>
    <row r="118" s="290" customFormat="1" x14ac:dyDescent="0.2"/>
    <row r="119" s="290" customFormat="1" x14ac:dyDescent="0.2"/>
    <row r="120" s="290" customFormat="1" x14ac:dyDescent="0.2"/>
    <row r="121" s="290" customFormat="1" x14ac:dyDescent="0.2"/>
    <row r="122" s="290" customFormat="1" x14ac:dyDescent="0.2"/>
    <row r="123" s="290" customFormat="1" x14ac:dyDescent="0.2"/>
    <row r="124" s="290" customFormat="1" x14ac:dyDescent="0.2"/>
    <row r="125" s="290" customFormat="1" x14ac:dyDescent="0.2"/>
    <row r="126" s="290" customFormat="1" x14ac:dyDescent="0.2"/>
    <row r="127" s="290" customFormat="1" x14ac:dyDescent="0.2"/>
    <row r="128" s="290" customFormat="1" x14ac:dyDescent="0.2"/>
    <row r="129" s="290" customFormat="1" x14ac:dyDescent="0.2"/>
    <row r="130" s="290" customFormat="1" x14ac:dyDescent="0.2"/>
    <row r="131" s="290" customFormat="1" x14ac:dyDescent="0.2"/>
    <row r="132" s="290" customFormat="1" x14ac:dyDescent="0.2"/>
    <row r="133" s="290" customFormat="1" x14ac:dyDescent="0.2"/>
    <row r="134" s="290" customFormat="1" x14ac:dyDescent="0.2"/>
    <row r="135" s="290" customFormat="1" x14ac:dyDescent="0.2"/>
    <row r="136" s="290" customFormat="1" x14ac:dyDescent="0.2"/>
    <row r="137" s="290" customFormat="1" x14ac:dyDescent="0.2"/>
    <row r="138" s="290" customFormat="1" x14ac:dyDescent="0.2"/>
    <row r="139" s="290" customFormat="1" x14ac:dyDescent="0.2"/>
    <row r="140" s="290" customFormat="1" x14ac:dyDescent="0.2"/>
    <row r="141" s="290" customFormat="1" x14ac:dyDescent="0.2"/>
  </sheetData>
  <sheetProtection algorithmName="SHA-512" hashValue="PEhhVSbVayoGqB5J5jFYg3pvgAX9+HCUfFY5A5mg59+OHGoiqP/p2Wz4Sb+ARCLeEBGwb+DyhRLAT5GQO+zpcQ==" saltValue="2Ubn7KBO5TjDvqYlj5DzUQ==" spinCount="100000" sheet="1" objects="1" scenarios="1" selectLockedCells="1"/>
  <mergeCells count="77">
    <mergeCell ref="H45:J45"/>
    <mergeCell ref="A47:C47"/>
    <mergeCell ref="A50:J50"/>
    <mergeCell ref="A42:C42"/>
    <mergeCell ref="H42:J42"/>
    <mergeCell ref="A43:C43"/>
    <mergeCell ref="H43:J43"/>
    <mergeCell ref="A44:C44"/>
    <mergeCell ref="H44:J44"/>
    <mergeCell ref="A39:C39"/>
    <mergeCell ref="H39:J39"/>
    <mergeCell ref="A40:C40"/>
    <mergeCell ref="H40:J40"/>
    <mergeCell ref="A41:C41"/>
    <mergeCell ref="H41:J41"/>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C22"/>
    <mergeCell ref="H22:J22"/>
    <mergeCell ref="H23:J23"/>
    <mergeCell ref="B24:C24"/>
    <mergeCell ref="H24:J24"/>
    <mergeCell ref="B25:C25"/>
    <mergeCell ref="H25:J25"/>
    <mergeCell ref="B26:C26"/>
    <mergeCell ref="H26:J26"/>
    <mergeCell ref="H27:J27"/>
    <mergeCell ref="B28:C28"/>
    <mergeCell ref="H28:J28"/>
    <mergeCell ref="A19:C19"/>
    <mergeCell ref="H19:J19"/>
    <mergeCell ref="A20:C20"/>
    <mergeCell ref="H20:J20"/>
    <mergeCell ref="A21:C21"/>
    <mergeCell ref="H21:J21"/>
    <mergeCell ref="A16:C16"/>
    <mergeCell ref="H16:J16"/>
    <mergeCell ref="A17:C17"/>
    <mergeCell ref="H17:J17"/>
    <mergeCell ref="A18:C18"/>
    <mergeCell ref="H18:J18"/>
    <mergeCell ref="A13:C13"/>
    <mergeCell ref="H13:J13"/>
    <mergeCell ref="A14:C14"/>
    <mergeCell ref="H14:J14"/>
    <mergeCell ref="A15:C15"/>
    <mergeCell ref="H15:J15"/>
    <mergeCell ref="A12:C12"/>
    <mergeCell ref="B1:J1"/>
    <mergeCell ref="B2:J2"/>
    <mergeCell ref="A3:E3"/>
    <mergeCell ref="A4:C4"/>
    <mergeCell ref="C5:E5"/>
    <mergeCell ref="C6:E6"/>
    <mergeCell ref="C7:E7"/>
    <mergeCell ref="C8:E8"/>
    <mergeCell ref="C9:E9"/>
    <mergeCell ref="C10:E10"/>
    <mergeCell ref="A11:C11"/>
  </mergeCells>
  <phoneticPr fontId="3" type="noConversion"/>
  <conditionalFormatting sqref="C5:D9 I5:I8">
    <cfRule type="containsBlanks" dxfId="14" priority="5">
      <formula>LEN(TRIM(C5))=0</formula>
    </cfRule>
  </conditionalFormatting>
  <conditionalFormatting sqref="C10:D10">
    <cfRule type="cellIs" dxfId="13" priority="3" operator="equal">
      <formula>"Female"</formula>
    </cfRule>
    <cfRule type="cellIs" dxfId="12" priority="4" operator="equal">
      <formula>"Male"</formula>
    </cfRule>
  </conditionalFormatting>
  <conditionalFormatting sqref="I9">
    <cfRule type="cellIs" dxfId="11" priority="1" operator="equal">
      <formula>"Whistle"</formula>
    </cfRule>
    <cfRule type="cellIs" dxfId="10" priority="2" operator="equal">
      <formula>"Voice"</formula>
    </cfRule>
  </conditionalFormatting>
  <dataValidations disablePrompts="1" count="4">
    <dataValidation type="list" allowBlank="1" showInputMessage="1" showErrorMessage="1" sqref="D21">
      <formula1>"5,7,9,11,13,15"</formula1>
    </dataValidation>
    <dataValidation type="list" allowBlank="1" showInputMessage="1" showErrorMessage="1" sqref="D20 D22">
      <formula1>"12,16,20"</formula1>
    </dataValidation>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141"/>
  <sheetViews>
    <sheetView view="pageLayout" topLeftCell="A31" zoomScale="150" zoomScaleNormal="200" zoomScalePageLayoutView="150" workbookViewId="0">
      <selection activeCell="G41" sqref="G41"/>
    </sheetView>
  </sheetViews>
  <sheetFormatPr defaultColWidth="9.140625" defaultRowHeight="12.75" x14ac:dyDescent="0.2"/>
  <cols>
    <col min="1" max="1" width="2.42578125" style="1" customWidth="1"/>
    <col min="2" max="2" width="9.140625" style="1" customWidth="1"/>
    <col min="3" max="3" width="15.85546875" style="1" customWidth="1"/>
    <col min="4" max="4" width="7.140625" style="1" customWidth="1"/>
    <col min="5" max="6" width="8.7109375" style="1" customWidth="1"/>
    <col min="7" max="7" width="8.28515625" style="1" customWidth="1"/>
    <col min="8" max="8" width="4.42578125" style="1" customWidth="1"/>
    <col min="9" max="9" width="21.7109375" style="1" customWidth="1"/>
    <col min="10" max="10" width="8.28515625" style="1" customWidth="1"/>
    <col min="11" max="65" width="9.140625" style="290"/>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30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88"/>
      <c r="G3" s="290"/>
      <c r="H3" s="290" t="str">
        <f>CONCATENATE("Date: ",Info!$B$4)</f>
        <v xml:space="preserve">Date: </v>
      </c>
      <c r="I3" s="3"/>
      <c r="J3" s="4"/>
    </row>
    <row r="4" spans="1:65" x14ac:dyDescent="0.2">
      <c r="A4" s="366"/>
      <c r="B4" s="367"/>
      <c r="C4" s="367"/>
      <c r="D4" s="290"/>
      <c r="E4" s="290"/>
      <c r="F4" s="290"/>
      <c r="G4" s="290"/>
      <c r="H4" s="290"/>
      <c r="I4" s="290"/>
      <c r="J4" s="4"/>
    </row>
    <row r="5" spans="1:65" x14ac:dyDescent="0.2">
      <c r="A5" s="289" t="s">
        <v>21</v>
      </c>
      <c r="B5" s="290"/>
      <c r="C5" s="418"/>
      <c r="D5" s="418"/>
      <c r="E5" s="418"/>
      <c r="F5" s="155"/>
      <c r="G5" s="290" t="s">
        <v>24</v>
      </c>
      <c r="H5" s="290"/>
      <c r="I5" s="291"/>
      <c r="J5" s="4"/>
    </row>
    <row r="6" spans="1:65" x14ac:dyDescent="0.2">
      <c r="A6" s="289" t="s">
        <v>22</v>
      </c>
      <c r="B6" s="290"/>
      <c r="C6" s="418"/>
      <c r="D6" s="418"/>
      <c r="E6" s="418"/>
      <c r="F6" s="155"/>
      <c r="G6" s="290" t="s">
        <v>25</v>
      </c>
      <c r="H6" s="290"/>
      <c r="I6" s="291"/>
      <c r="J6" s="4"/>
    </row>
    <row r="7" spans="1:65" x14ac:dyDescent="0.2">
      <c r="A7" s="289" t="s">
        <v>31</v>
      </c>
      <c r="B7" s="290"/>
      <c r="C7" s="418"/>
      <c r="D7" s="418"/>
      <c r="E7" s="418"/>
      <c r="F7" s="155"/>
      <c r="G7" s="290" t="s">
        <v>34</v>
      </c>
      <c r="H7" s="290"/>
      <c r="I7" s="291"/>
      <c r="J7" s="4"/>
    </row>
    <row r="8" spans="1:65" x14ac:dyDescent="0.2">
      <c r="A8" s="289" t="s">
        <v>32</v>
      </c>
      <c r="B8" s="290"/>
      <c r="C8" s="419"/>
      <c r="D8" s="419"/>
      <c r="E8" s="419"/>
      <c r="F8" s="155"/>
      <c r="G8" s="290" t="s">
        <v>23</v>
      </c>
      <c r="H8" s="290"/>
      <c r="I8" s="291"/>
      <c r="J8" s="4"/>
    </row>
    <row r="9" spans="1:65" x14ac:dyDescent="0.2">
      <c r="A9" s="289" t="s">
        <v>33</v>
      </c>
      <c r="B9" s="290"/>
      <c r="C9" s="420"/>
      <c r="D9" s="420"/>
      <c r="E9" s="420"/>
      <c r="F9" s="155"/>
      <c r="G9" s="290" t="s">
        <v>16</v>
      </c>
      <c r="H9" s="290"/>
      <c r="I9" s="292"/>
      <c r="J9" s="4"/>
    </row>
    <row r="10" spans="1:65" x14ac:dyDescent="0.2">
      <c r="A10" s="289" t="s">
        <v>42</v>
      </c>
      <c r="B10" s="290"/>
      <c r="C10" s="421"/>
      <c r="D10" s="421"/>
      <c r="E10" s="421"/>
      <c r="F10" s="41"/>
      <c r="G10" s="290"/>
      <c r="H10" s="290"/>
      <c r="I10" s="290"/>
      <c r="J10" s="4"/>
    </row>
    <row r="11" spans="1:65" s="8" customFormat="1" ht="9.9499999999999993" customHeight="1" x14ac:dyDescent="0.2">
      <c r="A11" s="422"/>
      <c r="B11" s="423"/>
      <c r="C11" s="423"/>
      <c r="D11" s="293"/>
      <c r="E11" s="293"/>
      <c r="F11" s="293"/>
      <c r="G11" s="293"/>
      <c r="H11" s="293"/>
      <c r="I11" s="293"/>
      <c r="J11" s="7"/>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row>
    <row r="12" spans="1:65" s="8" customFormat="1" ht="24" customHeight="1" x14ac:dyDescent="0.2">
      <c r="A12" s="627" t="s">
        <v>26</v>
      </c>
      <c r="B12" s="628"/>
      <c r="C12" s="628"/>
      <c r="D12" s="141" t="s">
        <v>0</v>
      </c>
      <c r="E12" s="141" t="s">
        <v>63</v>
      </c>
      <c r="F12" s="143" t="s">
        <v>66</v>
      </c>
      <c r="G12" s="141" t="s">
        <v>27</v>
      </c>
      <c r="H12" s="294" t="s">
        <v>2</v>
      </c>
      <c r="I12" s="294"/>
      <c r="J12" s="145"/>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row>
    <row r="13" spans="1:65" ht="14.1" customHeight="1" x14ac:dyDescent="0.2">
      <c r="A13" s="672" t="s">
        <v>9</v>
      </c>
      <c r="B13" s="673"/>
      <c r="C13" s="673"/>
      <c r="D13" s="9">
        <v>6</v>
      </c>
      <c r="E13" s="17"/>
      <c r="F13" s="107"/>
      <c r="G13" s="17"/>
      <c r="H13" s="655"/>
      <c r="I13" s="655"/>
      <c r="J13" s="656"/>
    </row>
    <row r="14" spans="1:65" ht="14.1" customHeight="1" x14ac:dyDescent="0.2">
      <c r="A14" s="599" t="s">
        <v>55</v>
      </c>
      <c r="B14" s="433"/>
      <c r="C14" s="433"/>
      <c r="D14" s="9">
        <v>10</v>
      </c>
      <c r="E14" s="17"/>
      <c r="F14" s="107"/>
      <c r="G14" s="17"/>
      <c r="H14" s="655"/>
      <c r="I14" s="655"/>
      <c r="J14" s="656"/>
    </row>
    <row r="15" spans="1:65" ht="14.1" customHeight="1" x14ac:dyDescent="0.2">
      <c r="A15" s="672" t="s">
        <v>56</v>
      </c>
      <c r="B15" s="673"/>
      <c r="C15" s="673"/>
      <c r="D15" s="9">
        <v>10</v>
      </c>
      <c r="E15" s="17"/>
      <c r="F15" s="107"/>
      <c r="G15" s="17"/>
      <c r="H15" s="655"/>
      <c r="I15" s="655"/>
      <c r="J15" s="656"/>
    </row>
    <row r="16" spans="1:65" ht="14.1" customHeight="1" x14ac:dyDescent="0.2">
      <c r="A16" s="672" t="s">
        <v>10</v>
      </c>
      <c r="B16" s="673"/>
      <c r="C16" s="673"/>
      <c r="D16" s="9">
        <v>12</v>
      </c>
      <c r="E16" s="17"/>
      <c r="F16" s="107"/>
      <c r="G16" s="17"/>
      <c r="H16" s="655"/>
      <c r="I16" s="655"/>
      <c r="J16" s="656"/>
    </row>
    <row r="17" spans="1:10" ht="14.1" customHeight="1" x14ac:dyDescent="0.2">
      <c r="A17" s="672" t="s">
        <v>11</v>
      </c>
      <c r="B17" s="673"/>
      <c r="C17" s="673"/>
      <c r="D17" s="9">
        <v>12</v>
      </c>
      <c r="E17" s="17"/>
      <c r="F17" s="107"/>
      <c r="G17" s="17"/>
      <c r="H17" s="655"/>
      <c r="I17" s="655"/>
      <c r="J17" s="656"/>
    </row>
    <row r="18" spans="1:10" ht="14.1" customHeight="1" x14ac:dyDescent="0.2">
      <c r="A18" s="672" t="s">
        <v>12</v>
      </c>
      <c r="B18" s="673"/>
      <c r="C18" s="673"/>
      <c r="D18" s="9">
        <v>20</v>
      </c>
      <c r="E18" s="17"/>
      <c r="F18" s="107"/>
      <c r="G18" s="17"/>
      <c r="H18" s="655"/>
      <c r="I18" s="655"/>
      <c r="J18" s="656"/>
    </row>
    <row r="19" spans="1:10" ht="14.1" customHeight="1" x14ac:dyDescent="0.2">
      <c r="A19" s="653" t="s">
        <v>58</v>
      </c>
      <c r="B19" s="648"/>
      <c r="C19" s="648"/>
      <c r="D19" s="9">
        <v>15</v>
      </c>
      <c r="E19" s="17"/>
      <c r="F19" s="107"/>
      <c r="G19" s="17"/>
      <c r="H19" s="655"/>
      <c r="I19" s="655"/>
      <c r="J19" s="656"/>
    </row>
    <row r="20" spans="1:10" ht="14.1" customHeight="1" x14ac:dyDescent="0.2">
      <c r="A20" s="689" t="s">
        <v>69</v>
      </c>
      <c r="B20" s="690"/>
      <c r="C20" s="690"/>
      <c r="D20" s="17">
        <v>20</v>
      </c>
      <c r="E20" s="17"/>
      <c r="F20" s="107"/>
      <c r="G20" s="17"/>
      <c r="H20" s="655"/>
      <c r="I20" s="655"/>
      <c r="J20" s="656"/>
    </row>
    <row r="21" spans="1:10" ht="14.1" customHeight="1" x14ac:dyDescent="0.2">
      <c r="A21" s="689" t="s">
        <v>68</v>
      </c>
      <c r="B21" s="690"/>
      <c r="C21" s="690"/>
      <c r="D21" s="256">
        <v>15</v>
      </c>
      <c r="E21" s="17"/>
      <c r="F21" s="107"/>
      <c r="G21" s="17"/>
      <c r="H21" s="655"/>
      <c r="I21" s="655"/>
      <c r="J21" s="656"/>
    </row>
    <row r="22" spans="1:10" ht="14.1" customHeight="1" x14ac:dyDescent="0.2">
      <c r="A22" s="672" t="s">
        <v>70</v>
      </c>
      <c r="B22" s="673"/>
      <c r="C22" s="673"/>
      <c r="D22" s="17">
        <v>20</v>
      </c>
      <c r="E22" s="17"/>
      <c r="F22" s="107"/>
      <c r="G22" s="17"/>
      <c r="H22" s="655"/>
      <c r="I22" s="655"/>
      <c r="J22" s="656"/>
    </row>
    <row r="23" spans="1:10" ht="14.1" customHeight="1" x14ac:dyDescent="0.2">
      <c r="A23" s="94" t="s">
        <v>77</v>
      </c>
      <c r="B23" s="36"/>
      <c r="C23" s="36"/>
      <c r="D23" s="12" t="s">
        <v>43</v>
      </c>
      <c r="E23" s="44"/>
      <c r="F23" s="111"/>
      <c r="G23" s="44"/>
      <c r="H23" s="657"/>
      <c r="I23" s="658"/>
      <c r="J23" s="659"/>
    </row>
    <row r="24" spans="1:10" ht="14.1" customHeight="1" x14ac:dyDescent="0.2">
      <c r="A24" s="18"/>
      <c r="B24" s="682" t="s">
        <v>14</v>
      </c>
      <c r="C24" s="683"/>
      <c r="D24" s="10">
        <v>10</v>
      </c>
      <c r="E24" s="254"/>
      <c r="F24" s="112"/>
      <c r="G24" s="17"/>
      <c r="H24" s="679"/>
      <c r="I24" s="680"/>
      <c r="J24" s="681"/>
    </row>
    <row r="25" spans="1:10" ht="14.1" customHeight="1" x14ac:dyDescent="0.2">
      <c r="A25" s="18"/>
      <c r="B25" s="682" t="s">
        <v>15</v>
      </c>
      <c r="C25" s="683"/>
      <c r="D25" s="10">
        <v>30</v>
      </c>
      <c r="E25" s="254"/>
      <c r="F25" s="112"/>
      <c r="G25" s="17"/>
      <c r="H25" s="679"/>
      <c r="I25" s="680"/>
      <c r="J25" s="681"/>
    </row>
    <row r="26" spans="1:10" ht="14.1" customHeight="1" x14ac:dyDescent="0.2">
      <c r="A26" s="18"/>
      <c r="B26" s="684" t="s">
        <v>16</v>
      </c>
      <c r="C26" s="685"/>
      <c r="D26" s="10">
        <v>10</v>
      </c>
      <c r="E26" s="17"/>
      <c r="F26" s="107"/>
      <c r="G26" s="17"/>
      <c r="H26" s="679"/>
      <c r="I26" s="680"/>
      <c r="J26" s="681"/>
    </row>
    <row r="27" spans="1:10" ht="14.1" customHeight="1" x14ac:dyDescent="0.2">
      <c r="A27" s="19" t="s">
        <v>17</v>
      </c>
      <c r="B27" s="20"/>
      <c r="C27" s="21"/>
      <c r="D27" s="10" t="s">
        <v>45</v>
      </c>
      <c r="E27" s="45"/>
      <c r="F27" s="108"/>
      <c r="G27" s="45"/>
      <c r="H27" s="663"/>
      <c r="I27" s="663"/>
      <c r="J27" s="664"/>
    </row>
    <row r="28" spans="1:10" ht="14.1" customHeight="1" x14ac:dyDescent="0.2">
      <c r="A28" s="18"/>
      <c r="B28" s="682" t="s">
        <v>14</v>
      </c>
      <c r="C28" s="683"/>
      <c r="D28" s="10">
        <v>10</v>
      </c>
      <c r="E28" s="17"/>
      <c r="F28" s="107"/>
      <c r="G28" s="17"/>
      <c r="H28" s="655"/>
      <c r="I28" s="655"/>
      <c r="J28" s="656"/>
    </row>
    <row r="29" spans="1:10" ht="14.1" customHeight="1" x14ac:dyDescent="0.2">
      <c r="A29" s="18"/>
      <c r="B29" s="682" t="s">
        <v>15</v>
      </c>
      <c r="C29" s="683"/>
      <c r="D29" s="10">
        <v>10</v>
      </c>
      <c r="E29" s="17"/>
      <c r="F29" s="107"/>
      <c r="G29" s="17"/>
      <c r="H29" s="655"/>
      <c r="I29" s="655"/>
      <c r="J29" s="656"/>
    </row>
    <row r="30" spans="1:10" ht="14.1" customHeight="1" x14ac:dyDescent="0.2">
      <c r="A30" s="18"/>
      <c r="B30" s="684" t="s">
        <v>16</v>
      </c>
      <c r="C30" s="685"/>
      <c r="D30" s="10">
        <v>10</v>
      </c>
      <c r="E30" s="17"/>
      <c r="F30" s="107"/>
      <c r="G30" s="17"/>
      <c r="H30" s="655"/>
      <c r="I30" s="655"/>
      <c r="J30" s="656"/>
    </row>
    <row r="31" spans="1:10" ht="14.1" customHeight="1" x14ac:dyDescent="0.2">
      <c r="A31" s="676" t="s">
        <v>57</v>
      </c>
      <c r="B31" s="677"/>
      <c r="C31" s="678"/>
      <c r="D31" s="13" t="s">
        <v>44</v>
      </c>
      <c r="E31" s="46"/>
      <c r="F31" s="110"/>
      <c r="G31" s="46"/>
      <c r="H31" s="663"/>
      <c r="I31" s="663"/>
      <c r="J31" s="664"/>
    </row>
    <row r="32" spans="1:10" ht="14.1" customHeight="1" x14ac:dyDescent="0.2">
      <c r="A32" s="18"/>
      <c r="B32" s="684" t="s">
        <v>18</v>
      </c>
      <c r="C32" s="685"/>
      <c r="D32" s="10">
        <v>10</v>
      </c>
      <c r="E32" s="17"/>
      <c r="F32" s="107"/>
      <c r="G32" s="17"/>
      <c r="H32" s="655"/>
      <c r="I32" s="655"/>
      <c r="J32" s="656"/>
    </row>
    <row r="33" spans="1:10" ht="14.1" customHeight="1" x14ac:dyDescent="0.2">
      <c r="A33" s="18"/>
      <c r="B33" s="684" t="s">
        <v>48</v>
      </c>
      <c r="C33" s="685"/>
      <c r="D33" s="10">
        <v>30</v>
      </c>
      <c r="E33" s="17"/>
      <c r="F33" s="107"/>
      <c r="G33" s="17"/>
      <c r="H33" s="655"/>
      <c r="I33" s="655"/>
      <c r="J33" s="656"/>
    </row>
    <row r="34" spans="1:10" ht="14.1" customHeight="1" x14ac:dyDescent="0.2">
      <c r="A34" s="676" t="s">
        <v>19</v>
      </c>
      <c r="B34" s="677"/>
      <c r="C34" s="678"/>
      <c r="D34" s="13" t="s">
        <v>43</v>
      </c>
      <c r="E34" s="46"/>
      <c r="F34" s="110"/>
      <c r="G34" s="46"/>
      <c r="H34" s="660"/>
      <c r="I34" s="661"/>
      <c r="J34" s="662"/>
    </row>
    <row r="35" spans="1:10" ht="14.1" customHeight="1" x14ac:dyDescent="0.2">
      <c r="A35" s="18"/>
      <c r="B35" s="682" t="s">
        <v>14</v>
      </c>
      <c r="C35" s="683"/>
      <c r="D35" s="13">
        <v>10</v>
      </c>
      <c r="E35" s="255" t="s">
        <v>158</v>
      </c>
      <c r="F35" s="109"/>
      <c r="G35" s="42"/>
      <c r="H35" s="655"/>
      <c r="I35" s="655"/>
      <c r="J35" s="656"/>
    </row>
    <row r="36" spans="1:10" ht="14.1" customHeight="1" x14ac:dyDescent="0.2">
      <c r="A36" s="18"/>
      <c r="B36" s="682" t="s">
        <v>15</v>
      </c>
      <c r="C36" s="683"/>
      <c r="D36" s="13">
        <v>30</v>
      </c>
      <c r="E36" s="255" t="s">
        <v>158</v>
      </c>
      <c r="F36" s="109"/>
      <c r="G36" s="42"/>
      <c r="H36" s="655"/>
      <c r="I36" s="655"/>
      <c r="J36" s="656"/>
    </row>
    <row r="37" spans="1:10" ht="14.1" customHeight="1" x14ac:dyDescent="0.2">
      <c r="A37" s="18"/>
      <c r="B37" s="682" t="s">
        <v>16</v>
      </c>
      <c r="C37" s="683"/>
      <c r="D37" s="10">
        <v>10</v>
      </c>
      <c r="E37" s="17" t="s">
        <v>158</v>
      </c>
      <c r="F37" s="107"/>
      <c r="G37" s="17"/>
      <c r="H37" s="655"/>
      <c r="I37" s="655"/>
      <c r="J37" s="656"/>
    </row>
    <row r="38" spans="1:10" ht="14.1" customHeight="1" x14ac:dyDescent="0.2">
      <c r="A38" s="676" t="s">
        <v>49</v>
      </c>
      <c r="B38" s="677"/>
      <c r="C38" s="678"/>
      <c r="D38" s="10" t="s">
        <v>45</v>
      </c>
      <c r="E38" s="45"/>
      <c r="F38" s="108"/>
      <c r="G38" s="45"/>
      <c r="H38" s="663"/>
      <c r="I38" s="663"/>
      <c r="J38" s="664"/>
    </row>
    <row r="39" spans="1:10" ht="14.1" customHeight="1" x14ac:dyDescent="0.2">
      <c r="A39" s="671" t="s">
        <v>150</v>
      </c>
      <c r="B39" s="669"/>
      <c r="C39" s="670"/>
      <c r="D39" s="10">
        <v>10</v>
      </c>
      <c r="E39" s="17"/>
      <c r="F39" s="107"/>
      <c r="G39" s="17"/>
      <c r="H39" s="655"/>
      <c r="I39" s="655"/>
      <c r="J39" s="656"/>
    </row>
    <row r="40" spans="1:10" x14ac:dyDescent="0.2">
      <c r="A40" s="668" t="s">
        <v>151</v>
      </c>
      <c r="B40" s="669"/>
      <c r="C40" s="670"/>
      <c r="D40" s="10">
        <v>20</v>
      </c>
      <c r="E40" s="17"/>
      <c r="F40" s="107"/>
      <c r="G40" s="17"/>
      <c r="H40" s="655"/>
      <c r="I40" s="655"/>
      <c r="J40" s="656"/>
    </row>
    <row r="41" spans="1:10" ht="14.1" customHeight="1" x14ac:dyDescent="0.2">
      <c r="A41" s="686" t="s">
        <v>59</v>
      </c>
      <c r="B41" s="687"/>
      <c r="C41" s="688"/>
      <c r="D41" s="10">
        <v>30</v>
      </c>
      <c r="E41" s="17"/>
      <c r="F41" s="107"/>
      <c r="G41" s="17"/>
      <c r="H41" s="655"/>
      <c r="I41" s="655"/>
      <c r="J41" s="656"/>
    </row>
    <row r="42" spans="1:10" ht="14.1" customHeight="1" x14ac:dyDescent="0.2">
      <c r="A42" s="676" t="s">
        <v>60</v>
      </c>
      <c r="B42" s="677"/>
      <c r="C42" s="678"/>
      <c r="D42" s="10">
        <v>30</v>
      </c>
      <c r="E42" s="17" t="s">
        <v>158</v>
      </c>
      <c r="F42" s="107" t="s">
        <v>158</v>
      </c>
      <c r="G42" s="17" t="s">
        <v>158</v>
      </c>
      <c r="H42" s="655"/>
      <c r="I42" s="655"/>
      <c r="J42" s="656"/>
    </row>
    <row r="43" spans="1:10" ht="14.1" customHeight="1" x14ac:dyDescent="0.2">
      <c r="A43" s="607" t="s">
        <v>39</v>
      </c>
      <c r="B43" s="608"/>
      <c r="C43" s="609"/>
      <c r="D43" s="10">
        <v>400</v>
      </c>
      <c r="E43" s="286">
        <f>SUM(E13:E42)</f>
        <v>0</v>
      </c>
      <c r="F43" s="286">
        <f>SUM(F13:F42)</f>
        <v>0</v>
      </c>
      <c r="G43" s="287">
        <f>SUM(G13:G42)</f>
        <v>0</v>
      </c>
      <c r="H43" s="665"/>
      <c r="I43" s="666"/>
      <c r="J43" s="667"/>
    </row>
    <row r="44" spans="1:10" ht="15.75" x14ac:dyDescent="0.2">
      <c r="A44" s="572" t="s">
        <v>20</v>
      </c>
      <c r="B44" s="573"/>
      <c r="C44" s="573"/>
      <c r="D44" s="139"/>
      <c r="E44" s="320">
        <f>SUM(E13:E42)-G43</f>
        <v>0</v>
      </c>
      <c r="F44" s="139"/>
      <c r="G44" s="146"/>
      <c r="H44" s="674" t="str">
        <f>IF(E44&gt;=360,"Qualified Excellent",IF(E44&gt;=340,"Qualified Very Good",IF(E44&gt;=320,"Qualified Good",IF(E44&gt;=300,"Qualified Sufficient","Not Qualified"))))</f>
        <v>Not Qualified</v>
      </c>
      <c r="I44" s="674"/>
      <c r="J44" s="675"/>
    </row>
    <row r="45" spans="1:10" x14ac:dyDescent="0.2">
      <c r="A45" s="289"/>
      <c r="B45" s="290"/>
      <c r="C45" s="290"/>
      <c r="D45" s="22"/>
      <c r="E45" s="22"/>
      <c r="F45" s="22"/>
      <c r="G45" s="290"/>
      <c r="H45" s="580"/>
      <c r="I45" s="580"/>
      <c r="J45" s="581"/>
    </row>
    <row r="46" spans="1:10" ht="20.100000000000001" customHeight="1" x14ac:dyDescent="0.2">
      <c r="A46" s="23"/>
      <c r="B46" s="24"/>
      <c r="C46" s="24"/>
      <c r="D46" s="24"/>
      <c r="E46" s="290"/>
      <c r="F46" s="290"/>
      <c r="G46" s="24"/>
      <c r="H46" s="24"/>
      <c r="I46" s="24"/>
      <c r="J46" s="4"/>
    </row>
    <row r="47" spans="1:10" x14ac:dyDescent="0.2">
      <c r="A47" s="576" t="str">
        <f>CONCATENATE("Judge: ",Info!E7)</f>
        <v xml:space="preserve">Judge: </v>
      </c>
      <c r="B47" s="461"/>
      <c r="C47" s="461"/>
      <c r="D47" s="290"/>
      <c r="E47" s="290"/>
      <c r="F47" s="290"/>
      <c r="G47" s="290" t="str">
        <f>CONCATENATE("Decoys: ",Info!E8)</f>
        <v xml:space="preserve">Decoys: </v>
      </c>
      <c r="H47" s="290"/>
      <c r="I47" s="290"/>
      <c r="J47" s="4"/>
    </row>
    <row r="48" spans="1:10" ht="6" customHeight="1" x14ac:dyDescent="0.2">
      <c r="A48" s="289"/>
      <c r="B48" s="290"/>
      <c r="C48" s="290"/>
      <c r="D48" s="290"/>
      <c r="E48" s="290"/>
      <c r="F48" s="290"/>
      <c r="G48" s="290"/>
      <c r="H48" s="290"/>
      <c r="I48" s="290"/>
      <c r="J48" s="4"/>
    </row>
    <row r="49" spans="1:10" x14ac:dyDescent="0.2">
      <c r="A49" s="289" t="str">
        <f>CONCATENATE("Trial secretary: ",Info!E9)</f>
        <v xml:space="preserve">Trial secretary: </v>
      </c>
      <c r="B49" s="290"/>
      <c r="C49" s="290"/>
      <c r="D49" s="290"/>
      <c r="E49" s="290"/>
      <c r="F49" s="290"/>
      <c r="G49" s="290"/>
      <c r="H49" s="290"/>
      <c r="I49" s="290"/>
      <c r="J49" s="4"/>
    </row>
    <row r="50" spans="1:10" ht="13.5" thickBot="1" x14ac:dyDescent="0.25">
      <c r="A50" s="577" t="s">
        <v>46</v>
      </c>
      <c r="B50" s="578"/>
      <c r="C50" s="578"/>
      <c r="D50" s="578"/>
      <c r="E50" s="578"/>
      <c r="F50" s="578"/>
      <c r="G50" s="578"/>
      <c r="H50" s="578"/>
      <c r="I50" s="578"/>
      <c r="J50" s="579"/>
    </row>
    <row r="51" spans="1:10" s="290" customFormat="1" x14ac:dyDescent="0.2"/>
    <row r="52" spans="1:10" s="290" customFormat="1" x14ac:dyDescent="0.2"/>
    <row r="53" spans="1:10" s="290" customFormat="1" x14ac:dyDescent="0.2"/>
    <row r="54" spans="1:10" s="290" customFormat="1" x14ac:dyDescent="0.2"/>
    <row r="55" spans="1:10" s="290" customFormat="1" x14ac:dyDescent="0.2"/>
    <row r="56" spans="1:10" s="290" customFormat="1" x14ac:dyDescent="0.2"/>
    <row r="57" spans="1:10" s="290" customFormat="1" x14ac:dyDescent="0.2"/>
    <row r="58" spans="1:10" s="290" customFormat="1" x14ac:dyDescent="0.2"/>
    <row r="59" spans="1:10" s="290" customFormat="1" x14ac:dyDescent="0.2"/>
    <row r="60" spans="1:10" s="290" customFormat="1" x14ac:dyDescent="0.2"/>
    <row r="61" spans="1:10" s="290" customFormat="1" x14ac:dyDescent="0.2"/>
    <row r="62" spans="1:10" s="290" customFormat="1" x14ac:dyDescent="0.2"/>
    <row r="63" spans="1:10" s="290" customFormat="1" x14ac:dyDescent="0.2"/>
    <row r="64" spans="1:10" s="290" customFormat="1" x14ac:dyDescent="0.2"/>
    <row r="65" s="290" customFormat="1" x14ac:dyDescent="0.2"/>
    <row r="66" s="290" customFormat="1" x14ac:dyDescent="0.2"/>
    <row r="67" s="290" customFormat="1" x14ac:dyDescent="0.2"/>
    <row r="68" s="290" customFormat="1" x14ac:dyDescent="0.2"/>
    <row r="69" s="290" customFormat="1" x14ac:dyDescent="0.2"/>
    <row r="70" s="290" customFormat="1" x14ac:dyDescent="0.2"/>
    <row r="71" s="290" customFormat="1" x14ac:dyDescent="0.2"/>
    <row r="72" s="290" customFormat="1" x14ac:dyDescent="0.2"/>
    <row r="73" s="290" customFormat="1" x14ac:dyDescent="0.2"/>
    <row r="74" s="290" customFormat="1" x14ac:dyDescent="0.2"/>
    <row r="75" s="290" customFormat="1" x14ac:dyDescent="0.2"/>
    <row r="76" s="290" customFormat="1" x14ac:dyDescent="0.2"/>
    <row r="77" s="290" customFormat="1" x14ac:dyDescent="0.2"/>
    <row r="78" s="290" customFormat="1" x14ac:dyDescent="0.2"/>
    <row r="79" s="290" customFormat="1" x14ac:dyDescent="0.2"/>
    <row r="80" s="290" customFormat="1" x14ac:dyDescent="0.2"/>
    <row r="81" s="290" customFormat="1" x14ac:dyDescent="0.2"/>
    <row r="82" s="290" customFormat="1" x14ac:dyDescent="0.2"/>
    <row r="83" s="290" customFormat="1" x14ac:dyDescent="0.2"/>
    <row r="84" s="290" customFormat="1" x14ac:dyDescent="0.2"/>
    <row r="85" s="290" customFormat="1" x14ac:dyDescent="0.2"/>
    <row r="86" s="290" customFormat="1" x14ac:dyDescent="0.2"/>
    <row r="87" s="290" customFormat="1" x14ac:dyDescent="0.2"/>
    <row r="88" s="290" customFormat="1" x14ac:dyDescent="0.2"/>
    <row r="89" s="290" customFormat="1" x14ac:dyDescent="0.2"/>
    <row r="90" s="290" customFormat="1" x14ac:dyDescent="0.2"/>
    <row r="91" s="290" customFormat="1" x14ac:dyDescent="0.2"/>
    <row r="92" s="290" customFormat="1" x14ac:dyDescent="0.2"/>
    <row r="93" s="290" customFormat="1" x14ac:dyDescent="0.2"/>
    <row r="94" s="290" customFormat="1" x14ac:dyDescent="0.2"/>
    <row r="95" s="290" customFormat="1" x14ac:dyDescent="0.2"/>
    <row r="96" s="290" customFormat="1" x14ac:dyDescent="0.2"/>
    <row r="97" s="290" customFormat="1" x14ac:dyDescent="0.2"/>
    <row r="98" s="290" customFormat="1" x14ac:dyDescent="0.2"/>
    <row r="99" s="290" customFormat="1" x14ac:dyDescent="0.2"/>
    <row r="100" s="290" customFormat="1" x14ac:dyDescent="0.2"/>
    <row r="101" s="290" customFormat="1" x14ac:dyDescent="0.2"/>
    <row r="102" s="290" customFormat="1" x14ac:dyDescent="0.2"/>
    <row r="103" s="290" customFormat="1" x14ac:dyDescent="0.2"/>
    <row r="104" s="290" customFormat="1" x14ac:dyDescent="0.2"/>
    <row r="105" s="290" customFormat="1" x14ac:dyDescent="0.2"/>
    <row r="106" s="290" customFormat="1" x14ac:dyDescent="0.2"/>
    <row r="107" s="290" customFormat="1" x14ac:dyDescent="0.2"/>
    <row r="108" s="290" customFormat="1" x14ac:dyDescent="0.2"/>
    <row r="109" s="290" customFormat="1" x14ac:dyDescent="0.2"/>
    <row r="110" s="290" customFormat="1" x14ac:dyDescent="0.2"/>
    <row r="111" s="290" customFormat="1" x14ac:dyDescent="0.2"/>
    <row r="112" s="290" customFormat="1" x14ac:dyDescent="0.2"/>
    <row r="113" s="290" customFormat="1" x14ac:dyDescent="0.2"/>
    <row r="114" s="290" customFormat="1" x14ac:dyDescent="0.2"/>
    <row r="115" s="290" customFormat="1" x14ac:dyDescent="0.2"/>
    <row r="116" s="290" customFormat="1" x14ac:dyDescent="0.2"/>
    <row r="117" s="290" customFormat="1" x14ac:dyDescent="0.2"/>
    <row r="118" s="290" customFormat="1" x14ac:dyDescent="0.2"/>
    <row r="119" s="290" customFormat="1" x14ac:dyDescent="0.2"/>
    <row r="120" s="290" customFormat="1" x14ac:dyDescent="0.2"/>
    <row r="121" s="290" customFormat="1" x14ac:dyDescent="0.2"/>
    <row r="122" s="290" customFormat="1" x14ac:dyDescent="0.2"/>
    <row r="123" s="290" customFormat="1" x14ac:dyDescent="0.2"/>
    <row r="124" s="290" customFormat="1" x14ac:dyDescent="0.2"/>
    <row r="125" s="290" customFormat="1" x14ac:dyDescent="0.2"/>
    <row r="126" s="290" customFormat="1" x14ac:dyDescent="0.2"/>
    <row r="127" s="290" customFormat="1" x14ac:dyDescent="0.2"/>
    <row r="128" s="290" customFormat="1" x14ac:dyDescent="0.2"/>
    <row r="129" s="290" customFormat="1" x14ac:dyDescent="0.2"/>
    <row r="130" s="290" customFormat="1" x14ac:dyDescent="0.2"/>
    <row r="131" s="290" customFormat="1" x14ac:dyDescent="0.2"/>
    <row r="132" s="290" customFormat="1" x14ac:dyDescent="0.2"/>
    <row r="133" s="290" customFormat="1" x14ac:dyDescent="0.2"/>
    <row r="134" s="290" customFormat="1" x14ac:dyDescent="0.2"/>
    <row r="135" s="290" customFormat="1" x14ac:dyDescent="0.2"/>
    <row r="136" s="290" customFormat="1" x14ac:dyDescent="0.2"/>
    <row r="137" s="290" customFormat="1" x14ac:dyDescent="0.2"/>
    <row r="138" s="290" customFormat="1" x14ac:dyDescent="0.2"/>
    <row r="139" s="290" customFormat="1" x14ac:dyDescent="0.2"/>
    <row r="140" s="290" customFormat="1" x14ac:dyDescent="0.2"/>
    <row r="141" s="290" customFormat="1" x14ac:dyDescent="0.2"/>
  </sheetData>
  <sheetProtection algorithmName="SHA-512" hashValue="EQzk8fSAbLvMejTvwmllnX6+46EYuQ9ND0CIxl+qEfxSI4xWboQAErlX8lTerdaPqmf9dOB73ICeAjgDwCYUag==" saltValue="vUC4rjPJzIPN7dDMP6O0pw==" spinCount="100000" sheet="1" objects="1" scenarios="1" selectLockedCells="1"/>
  <mergeCells count="77">
    <mergeCell ref="H45:J45"/>
    <mergeCell ref="A47:C47"/>
    <mergeCell ref="A50:J50"/>
    <mergeCell ref="A42:C42"/>
    <mergeCell ref="H42:J42"/>
    <mergeCell ref="A43:C43"/>
    <mergeCell ref="H43:J43"/>
    <mergeCell ref="A44:C44"/>
    <mergeCell ref="H44:J44"/>
    <mergeCell ref="A39:C39"/>
    <mergeCell ref="H39:J39"/>
    <mergeCell ref="A40:C40"/>
    <mergeCell ref="H40:J40"/>
    <mergeCell ref="A41:C41"/>
    <mergeCell ref="H41:J41"/>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C22"/>
    <mergeCell ref="H22:J22"/>
    <mergeCell ref="H23:J23"/>
    <mergeCell ref="B24:C24"/>
    <mergeCell ref="H24:J24"/>
    <mergeCell ref="B25:C25"/>
    <mergeCell ref="H25:J25"/>
    <mergeCell ref="B26:C26"/>
    <mergeCell ref="H26:J26"/>
    <mergeCell ref="H27:J27"/>
    <mergeCell ref="B28:C28"/>
    <mergeCell ref="H28:J28"/>
    <mergeCell ref="A19:C19"/>
    <mergeCell ref="H19:J19"/>
    <mergeCell ref="A20:C20"/>
    <mergeCell ref="H20:J20"/>
    <mergeCell ref="A21:C21"/>
    <mergeCell ref="H21:J21"/>
    <mergeCell ref="A16:C16"/>
    <mergeCell ref="H16:J16"/>
    <mergeCell ref="A17:C17"/>
    <mergeCell ref="H17:J17"/>
    <mergeCell ref="A18:C18"/>
    <mergeCell ref="H18:J18"/>
    <mergeCell ref="A13:C13"/>
    <mergeCell ref="H13:J13"/>
    <mergeCell ref="A14:C14"/>
    <mergeCell ref="H14:J14"/>
    <mergeCell ref="A15:C15"/>
    <mergeCell ref="H15:J15"/>
    <mergeCell ref="A12:C12"/>
    <mergeCell ref="B1:J1"/>
    <mergeCell ref="B2:J2"/>
    <mergeCell ref="A3:E3"/>
    <mergeCell ref="A4:C4"/>
    <mergeCell ref="C5:E5"/>
    <mergeCell ref="C6:E6"/>
    <mergeCell ref="C7:E7"/>
    <mergeCell ref="C8:E8"/>
    <mergeCell ref="C9:E9"/>
    <mergeCell ref="C10:E10"/>
    <mergeCell ref="A11:C11"/>
  </mergeCells>
  <phoneticPr fontId="3" type="noConversion"/>
  <conditionalFormatting sqref="C5:D9 I5:I8">
    <cfRule type="containsBlanks" dxfId="9" priority="5">
      <formula>LEN(TRIM(C5))=0</formula>
    </cfRule>
  </conditionalFormatting>
  <conditionalFormatting sqref="C10:D10">
    <cfRule type="cellIs" dxfId="8" priority="3" operator="equal">
      <formula>"Female"</formula>
    </cfRule>
    <cfRule type="cellIs" dxfId="7" priority="4" operator="equal">
      <formula>"Male"</formula>
    </cfRule>
  </conditionalFormatting>
  <conditionalFormatting sqref="I9">
    <cfRule type="cellIs" dxfId="6" priority="1" operator="equal">
      <formula>"Whistle"</formula>
    </cfRule>
    <cfRule type="cellIs" dxfId="5" priority="2" operator="equal">
      <formula>"Voice"</formula>
    </cfRule>
  </conditionalFormatting>
  <dataValidations disablePrompts="1" count="4">
    <dataValidation type="list" allowBlank="1" showInputMessage="1" showErrorMessage="1" sqref="D21">
      <formula1>"5,7,9,11,13,15"</formula1>
    </dataValidation>
    <dataValidation type="list" allowBlank="1" showInputMessage="1" showErrorMessage="1" sqref="D20 D22">
      <formula1>"12,16,20"</formula1>
    </dataValidation>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141"/>
  <sheetViews>
    <sheetView tabSelected="1" view="pageLayout" topLeftCell="A25" zoomScale="150" zoomScaleNormal="200" zoomScalePageLayoutView="150" workbookViewId="0">
      <selection activeCell="G40" sqref="G40"/>
    </sheetView>
  </sheetViews>
  <sheetFormatPr defaultColWidth="9.140625" defaultRowHeight="12.75" x14ac:dyDescent="0.2"/>
  <cols>
    <col min="1" max="1" width="2.42578125" style="1" customWidth="1"/>
    <col min="2" max="2" width="9.140625" style="1" customWidth="1"/>
    <col min="3" max="3" width="15.85546875" style="1" customWidth="1"/>
    <col min="4" max="4" width="7.140625" style="1" customWidth="1"/>
    <col min="5" max="5" width="8" style="1" customWidth="1"/>
    <col min="6" max="6" width="8.42578125" style="1" customWidth="1"/>
    <col min="7" max="7" width="8" style="1" customWidth="1"/>
    <col min="8" max="8" width="4.42578125" style="1" customWidth="1"/>
    <col min="9" max="9" width="21.7109375" style="1" customWidth="1"/>
    <col min="10" max="10" width="8.28515625" style="1" customWidth="1"/>
    <col min="11" max="65" width="9.140625" style="290"/>
    <col min="66" max="16384" width="9.140625" style="1"/>
  </cols>
  <sheetData>
    <row r="1" spans="1:65" ht="30.75" customHeight="1" x14ac:dyDescent="0.2">
      <c r="A1" s="16"/>
      <c r="B1" s="354" t="s">
        <v>8</v>
      </c>
      <c r="C1" s="354"/>
      <c r="D1" s="354"/>
      <c r="E1" s="354"/>
      <c r="F1" s="354"/>
      <c r="G1" s="354"/>
      <c r="H1" s="354"/>
      <c r="I1" s="354"/>
      <c r="J1" s="382"/>
    </row>
    <row r="2" spans="1:65" ht="23.1" customHeight="1" x14ac:dyDescent="0.2">
      <c r="A2" s="15"/>
      <c r="B2" s="362" t="s">
        <v>30</v>
      </c>
      <c r="C2" s="362"/>
      <c r="D2" s="362"/>
      <c r="E2" s="362"/>
      <c r="F2" s="362"/>
      <c r="G2" s="362"/>
      <c r="H2" s="362"/>
      <c r="I2" s="362"/>
      <c r="J2" s="383"/>
    </row>
    <row r="3" spans="1:65" ht="15.95" customHeight="1" x14ac:dyDescent="0.2">
      <c r="A3" s="364" t="str">
        <f>CONCATENATE("Organizing club: ",Info!$B$3)</f>
        <v xml:space="preserve">Organizing club: </v>
      </c>
      <c r="B3" s="365"/>
      <c r="C3" s="365"/>
      <c r="D3" s="365"/>
      <c r="E3" s="365"/>
      <c r="F3" s="288"/>
      <c r="G3" s="290"/>
      <c r="H3" s="290" t="str">
        <f>CONCATENATE("Date: ",Info!$B$4)</f>
        <v xml:space="preserve">Date: </v>
      </c>
      <c r="I3" s="3"/>
      <c r="J3" s="4"/>
    </row>
    <row r="4" spans="1:65" x14ac:dyDescent="0.2">
      <c r="A4" s="366"/>
      <c r="B4" s="367"/>
      <c r="C4" s="367"/>
      <c r="D4" s="290"/>
      <c r="E4" s="290"/>
      <c r="F4" s="290"/>
      <c r="G4" s="290"/>
      <c r="H4" s="290"/>
      <c r="I4" s="290"/>
      <c r="J4" s="4"/>
    </row>
    <row r="5" spans="1:65" x14ac:dyDescent="0.2">
      <c r="A5" s="289" t="s">
        <v>21</v>
      </c>
      <c r="B5" s="290"/>
      <c r="C5" s="418"/>
      <c r="D5" s="418"/>
      <c r="E5" s="418"/>
      <c r="F5" s="155"/>
      <c r="G5" s="290" t="s">
        <v>24</v>
      </c>
      <c r="H5" s="290"/>
      <c r="I5" s="291"/>
      <c r="J5" s="4"/>
    </row>
    <row r="6" spans="1:65" x14ac:dyDescent="0.2">
      <c r="A6" s="289" t="s">
        <v>22</v>
      </c>
      <c r="B6" s="290"/>
      <c r="C6" s="418"/>
      <c r="D6" s="418"/>
      <c r="E6" s="418"/>
      <c r="F6" s="155"/>
      <c r="G6" s="290" t="s">
        <v>25</v>
      </c>
      <c r="H6" s="290"/>
      <c r="I6" s="291"/>
      <c r="J6" s="4"/>
    </row>
    <row r="7" spans="1:65" x14ac:dyDescent="0.2">
      <c r="A7" s="289" t="s">
        <v>31</v>
      </c>
      <c r="B7" s="290"/>
      <c r="C7" s="418"/>
      <c r="D7" s="418"/>
      <c r="E7" s="418"/>
      <c r="F7" s="155"/>
      <c r="G7" s="290" t="s">
        <v>34</v>
      </c>
      <c r="H7" s="290"/>
      <c r="I7" s="291"/>
      <c r="J7" s="4"/>
    </row>
    <row r="8" spans="1:65" x14ac:dyDescent="0.2">
      <c r="A8" s="289" t="s">
        <v>32</v>
      </c>
      <c r="B8" s="290"/>
      <c r="C8" s="419"/>
      <c r="D8" s="419"/>
      <c r="E8" s="419"/>
      <c r="F8" s="155"/>
      <c r="G8" s="290" t="s">
        <v>23</v>
      </c>
      <c r="H8" s="290"/>
      <c r="I8" s="291"/>
      <c r="J8" s="4"/>
    </row>
    <row r="9" spans="1:65" x14ac:dyDescent="0.2">
      <c r="A9" s="289" t="s">
        <v>33</v>
      </c>
      <c r="B9" s="290"/>
      <c r="C9" s="420"/>
      <c r="D9" s="420"/>
      <c r="E9" s="420"/>
      <c r="F9" s="155"/>
      <c r="G9" s="290" t="s">
        <v>16</v>
      </c>
      <c r="H9" s="290"/>
      <c r="I9" s="292"/>
      <c r="J9" s="4"/>
    </row>
    <row r="10" spans="1:65" x14ac:dyDescent="0.2">
      <c r="A10" s="289" t="s">
        <v>42</v>
      </c>
      <c r="B10" s="290"/>
      <c r="C10" s="421"/>
      <c r="D10" s="421"/>
      <c r="E10" s="421"/>
      <c r="F10" s="41"/>
      <c r="G10" s="290"/>
      <c r="H10" s="290"/>
      <c r="I10" s="290"/>
      <c r="J10" s="4"/>
    </row>
    <row r="11" spans="1:65" s="8" customFormat="1" ht="9.9499999999999993" customHeight="1" x14ac:dyDescent="0.2">
      <c r="A11" s="422"/>
      <c r="B11" s="423"/>
      <c r="C11" s="423"/>
      <c r="D11" s="293"/>
      <c r="E11" s="293"/>
      <c r="F11" s="293"/>
      <c r="G11" s="293"/>
      <c r="H11" s="293"/>
      <c r="I11" s="293"/>
      <c r="J11" s="7"/>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row>
    <row r="12" spans="1:65" s="8" customFormat="1" ht="24" customHeight="1" x14ac:dyDescent="0.2">
      <c r="A12" s="627" t="s">
        <v>26</v>
      </c>
      <c r="B12" s="628"/>
      <c r="C12" s="628"/>
      <c r="D12" s="141" t="s">
        <v>0</v>
      </c>
      <c r="E12" s="141" t="s">
        <v>63</v>
      </c>
      <c r="F12" s="143" t="s">
        <v>66</v>
      </c>
      <c r="G12" s="141" t="s">
        <v>27</v>
      </c>
      <c r="H12" s="294" t="s">
        <v>2</v>
      </c>
      <c r="I12" s="294"/>
      <c r="J12" s="145"/>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row>
    <row r="13" spans="1:65" ht="14.1" customHeight="1" x14ac:dyDescent="0.2">
      <c r="A13" s="672" t="s">
        <v>9</v>
      </c>
      <c r="B13" s="673"/>
      <c r="C13" s="673"/>
      <c r="D13" s="9">
        <v>6</v>
      </c>
      <c r="E13" s="17"/>
      <c r="F13" s="107"/>
      <c r="G13" s="17"/>
      <c r="H13" s="655"/>
      <c r="I13" s="655"/>
      <c r="J13" s="656"/>
    </row>
    <row r="14" spans="1:65" ht="14.1" customHeight="1" x14ac:dyDescent="0.2">
      <c r="A14" s="599" t="s">
        <v>55</v>
      </c>
      <c r="B14" s="433"/>
      <c r="C14" s="433"/>
      <c r="D14" s="9">
        <v>10</v>
      </c>
      <c r="E14" s="17"/>
      <c r="F14" s="107"/>
      <c r="G14" s="17"/>
      <c r="H14" s="655"/>
      <c r="I14" s="655"/>
      <c r="J14" s="656"/>
    </row>
    <row r="15" spans="1:65" ht="14.1" customHeight="1" x14ac:dyDescent="0.2">
      <c r="A15" s="672" t="s">
        <v>56</v>
      </c>
      <c r="B15" s="673"/>
      <c r="C15" s="673"/>
      <c r="D15" s="9">
        <v>10</v>
      </c>
      <c r="E15" s="17"/>
      <c r="F15" s="107"/>
      <c r="G15" s="17"/>
      <c r="H15" s="655"/>
      <c r="I15" s="655"/>
      <c r="J15" s="656"/>
    </row>
    <row r="16" spans="1:65" ht="14.1" customHeight="1" x14ac:dyDescent="0.2">
      <c r="A16" s="672" t="s">
        <v>10</v>
      </c>
      <c r="B16" s="673"/>
      <c r="C16" s="673"/>
      <c r="D16" s="9">
        <v>12</v>
      </c>
      <c r="E16" s="17"/>
      <c r="F16" s="107"/>
      <c r="G16" s="17"/>
      <c r="H16" s="655"/>
      <c r="I16" s="655"/>
      <c r="J16" s="656"/>
    </row>
    <row r="17" spans="1:10" ht="14.1" customHeight="1" x14ac:dyDescent="0.2">
      <c r="A17" s="672" t="s">
        <v>11</v>
      </c>
      <c r="B17" s="673"/>
      <c r="C17" s="673"/>
      <c r="D17" s="9">
        <v>12</v>
      </c>
      <c r="E17" s="17"/>
      <c r="F17" s="107"/>
      <c r="G17" s="17"/>
      <c r="H17" s="655"/>
      <c r="I17" s="655"/>
      <c r="J17" s="656"/>
    </row>
    <row r="18" spans="1:10" ht="14.1" customHeight="1" x14ac:dyDescent="0.2">
      <c r="A18" s="672" t="s">
        <v>12</v>
      </c>
      <c r="B18" s="673"/>
      <c r="C18" s="673"/>
      <c r="D18" s="9">
        <v>20</v>
      </c>
      <c r="E18" s="17"/>
      <c r="F18" s="107"/>
      <c r="G18" s="17"/>
      <c r="H18" s="655"/>
      <c r="I18" s="655"/>
      <c r="J18" s="656"/>
    </row>
    <row r="19" spans="1:10" ht="14.1" customHeight="1" x14ac:dyDescent="0.2">
      <c r="A19" s="653" t="s">
        <v>58</v>
      </c>
      <c r="B19" s="648"/>
      <c r="C19" s="648"/>
      <c r="D19" s="9">
        <v>15</v>
      </c>
      <c r="E19" s="17"/>
      <c r="F19" s="107"/>
      <c r="G19" s="17"/>
      <c r="H19" s="655"/>
      <c r="I19" s="655"/>
      <c r="J19" s="656"/>
    </row>
    <row r="20" spans="1:10" ht="14.1" customHeight="1" x14ac:dyDescent="0.2">
      <c r="A20" s="689" t="s">
        <v>69</v>
      </c>
      <c r="B20" s="690"/>
      <c r="C20" s="690"/>
      <c r="D20" s="17">
        <v>20</v>
      </c>
      <c r="E20" s="17"/>
      <c r="F20" s="107"/>
      <c r="G20" s="17"/>
      <c r="H20" s="655"/>
      <c r="I20" s="655"/>
      <c r="J20" s="656"/>
    </row>
    <row r="21" spans="1:10" ht="14.1" customHeight="1" x14ac:dyDescent="0.2">
      <c r="A21" s="689" t="s">
        <v>68</v>
      </c>
      <c r="B21" s="690"/>
      <c r="C21" s="690"/>
      <c r="D21" s="256">
        <v>15</v>
      </c>
      <c r="E21" s="17"/>
      <c r="F21" s="107"/>
      <c r="G21" s="17"/>
      <c r="H21" s="655"/>
      <c r="I21" s="655"/>
      <c r="J21" s="656"/>
    </row>
    <row r="22" spans="1:10" ht="14.1" customHeight="1" x14ac:dyDescent="0.2">
      <c r="A22" s="672" t="s">
        <v>70</v>
      </c>
      <c r="B22" s="673"/>
      <c r="C22" s="673"/>
      <c r="D22" s="17">
        <v>20</v>
      </c>
      <c r="E22" s="17"/>
      <c r="F22" s="107"/>
      <c r="G22" s="17"/>
      <c r="H22" s="655"/>
      <c r="I22" s="655"/>
      <c r="J22" s="656"/>
    </row>
    <row r="23" spans="1:10" ht="14.1" customHeight="1" x14ac:dyDescent="0.2">
      <c r="A23" s="94" t="s">
        <v>77</v>
      </c>
      <c r="B23" s="36"/>
      <c r="C23" s="36"/>
      <c r="D23" s="12" t="s">
        <v>43</v>
      </c>
      <c r="E23" s="44"/>
      <c r="F23" s="111"/>
      <c r="G23" s="44"/>
      <c r="H23" s="657"/>
      <c r="I23" s="658"/>
      <c r="J23" s="659"/>
    </row>
    <row r="24" spans="1:10" ht="14.1" customHeight="1" x14ac:dyDescent="0.2">
      <c r="A24" s="18"/>
      <c r="B24" s="682" t="s">
        <v>14</v>
      </c>
      <c r="C24" s="683"/>
      <c r="D24" s="10">
        <v>10</v>
      </c>
      <c r="E24" s="254"/>
      <c r="F24" s="112"/>
      <c r="G24" s="17"/>
      <c r="H24" s="679"/>
      <c r="I24" s="680"/>
      <c r="J24" s="681"/>
    </row>
    <row r="25" spans="1:10" ht="14.1" customHeight="1" x14ac:dyDescent="0.2">
      <c r="A25" s="18"/>
      <c r="B25" s="682" t="s">
        <v>15</v>
      </c>
      <c r="C25" s="683"/>
      <c r="D25" s="10">
        <v>30</v>
      </c>
      <c r="E25" s="254"/>
      <c r="F25" s="112"/>
      <c r="G25" s="17"/>
      <c r="H25" s="679"/>
      <c r="I25" s="680"/>
      <c r="J25" s="681"/>
    </row>
    <row r="26" spans="1:10" ht="14.1" customHeight="1" x14ac:dyDescent="0.2">
      <c r="A26" s="18"/>
      <c r="B26" s="684" t="s">
        <v>16</v>
      </c>
      <c r="C26" s="685"/>
      <c r="D26" s="10">
        <v>10</v>
      </c>
      <c r="E26" s="17"/>
      <c r="F26" s="107"/>
      <c r="G26" s="17"/>
      <c r="H26" s="679"/>
      <c r="I26" s="680"/>
      <c r="J26" s="681"/>
    </row>
    <row r="27" spans="1:10" ht="14.1" customHeight="1" x14ac:dyDescent="0.2">
      <c r="A27" s="19" t="s">
        <v>17</v>
      </c>
      <c r="B27" s="20"/>
      <c r="C27" s="21"/>
      <c r="D27" s="10" t="s">
        <v>45</v>
      </c>
      <c r="E27" s="45"/>
      <c r="F27" s="108"/>
      <c r="G27" s="45"/>
      <c r="H27" s="663"/>
      <c r="I27" s="663"/>
      <c r="J27" s="664"/>
    </row>
    <row r="28" spans="1:10" ht="14.1" customHeight="1" x14ac:dyDescent="0.2">
      <c r="A28" s="18"/>
      <c r="B28" s="682" t="s">
        <v>14</v>
      </c>
      <c r="C28" s="683"/>
      <c r="D28" s="10">
        <v>10</v>
      </c>
      <c r="E28" s="17"/>
      <c r="F28" s="107"/>
      <c r="G28" s="17"/>
      <c r="H28" s="655"/>
      <c r="I28" s="655"/>
      <c r="J28" s="656"/>
    </row>
    <row r="29" spans="1:10" ht="14.1" customHeight="1" x14ac:dyDescent="0.2">
      <c r="A29" s="18"/>
      <c r="B29" s="682" t="s">
        <v>15</v>
      </c>
      <c r="C29" s="683"/>
      <c r="D29" s="10">
        <v>10</v>
      </c>
      <c r="E29" s="17" t="s">
        <v>158</v>
      </c>
      <c r="F29" s="107"/>
      <c r="G29" s="17"/>
      <c r="H29" s="655"/>
      <c r="I29" s="655"/>
      <c r="J29" s="656"/>
    </row>
    <row r="30" spans="1:10" ht="14.1" customHeight="1" x14ac:dyDescent="0.2">
      <c r="A30" s="18"/>
      <c r="B30" s="684" t="s">
        <v>16</v>
      </c>
      <c r="C30" s="685"/>
      <c r="D30" s="10">
        <v>10</v>
      </c>
      <c r="E30" s="17"/>
      <c r="F30" s="107"/>
      <c r="G30" s="17" t="s">
        <v>158</v>
      </c>
      <c r="H30" s="655"/>
      <c r="I30" s="655"/>
      <c r="J30" s="656"/>
    </row>
    <row r="31" spans="1:10" ht="14.1" customHeight="1" x14ac:dyDescent="0.2">
      <c r="A31" s="676" t="s">
        <v>57</v>
      </c>
      <c r="B31" s="677"/>
      <c r="C31" s="678"/>
      <c r="D31" s="13" t="s">
        <v>44</v>
      </c>
      <c r="E31" s="46"/>
      <c r="F31" s="110"/>
      <c r="G31" s="46"/>
      <c r="H31" s="663"/>
      <c r="I31" s="663"/>
      <c r="J31" s="664"/>
    </row>
    <row r="32" spans="1:10" ht="14.1" customHeight="1" x14ac:dyDescent="0.2">
      <c r="A32" s="18"/>
      <c r="B32" s="684" t="s">
        <v>18</v>
      </c>
      <c r="C32" s="685"/>
      <c r="D32" s="10">
        <v>10</v>
      </c>
      <c r="E32" s="17"/>
      <c r="F32" s="107"/>
      <c r="G32" s="17"/>
      <c r="H32" s="655"/>
      <c r="I32" s="655"/>
      <c r="J32" s="656"/>
    </row>
    <row r="33" spans="1:10" ht="14.1" customHeight="1" x14ac:dyDescent="0.2">
      <c r="A33" s="18"/>
      <c r="B33" s="684" t="s">
        <v>48</v>
      </c>
      <c r="C33" s="685"/>
      <c r="D33" s="10">
        <v>30</v>
      </c>
      <c r="E33" s="17"/>
      <c r="F33" s="107"/>
      <c r="G33" s="17"/>
      <c r="H33" s="655"/>
      <c r="I33" s="655"/>
      <c r="J33" s="656"/>
    </row>
    <row r="34" spans="1:10" ht="14.1" customHeight="1" x14ac:dyDescent="0.2">
      <c r="A34" s="676" t="s">
        <v>19</v>
      </c>
      <c r="B34" s="677"/>
      <c r="C34" s="678"/>
      <c r="D34" s="13" t="s">
        <v>43</v>
      </c>
      <c r="E34" s="46"/>
      <c r="F34" s="110"/>
      <c r="G34" s="46"/>
      <c r="H34" s="660"/>
      <c r="I34" s="661"/>
      <c r="J34" s="662"/>
    </row>
    <row r="35" spans="1:10" ht="14.1" customHeight="1" x14ac:dyDescent="0.2">
      <c r="A35" s="18"/>
      <c r="B35" s="682" t="s">
        <v>14</v>
      </c>
      <c r="C35" s="683"/>
      <c r="D35" s="13">
        <v>10</v>
      </c>
      <c r="E35" s="255"/>
      <c r="F35" s="109"/>
      <c r="G35" s="42"/>
      <c r="H35" s="655"/>
      <c r="I35" s="655"/>
      <c r="J35" s="656"/>
    </row>
    <row r="36" spans="1:10" ht="14.1" customHeight="1" x14ac:dyDescent="0.2">
      <c r="A36" s="18"/>
      <c r="B36" s="682" t="s">
        <v>15</v>
      </c>
      <c r="C36" s="683"/>
      <c r="D36" s="13">
        <v>30</v>
      </c>
      <c r="E36" s="255"/>
      <c r="F36" s="109"/>
      <c r="G36" s="42"/>
      <c r="H36" s="655"/>
      <c r="I36" s="655"/>
      <c r="J36" s="656"/>
    </row>
    <row r="37" spans="1:10" ht="14.1" customHeight="1" x14ac:dyDescent="0.2">
      <c r="A37" s="18"/>
      <c r="B37" s="682" t="s">
        <v>16</v>
      </c>
      <c r="C37" s="683"/>
      <c r="D37" s="10">
        <v>10</v>
      </c>
      <c r="E37" s="17"/>
      <c r="F37" s="107"/>
      <c r="G37" s="17"/>
      <c r="H37" s="655"/>
      <c r="I37" s="655"/>
      <c r="J37" s="656"/>
    </row>
    <row r="38" spans="1:10" ht="14.1" customHeight="1" x14ac:dyDescent="0.2">
      <c r="A38" s="676" t="s">
        <v>49</v>
      </c>
      <c r="B38" s="677"/>
      <c r="C38" s="678"/>
      <c r="D38" s="10" t="s">
        <v>45</v>
      </c>
      <c r="E38" s="45"/>
      <c r="F38" s="108"/>
      <c r="G38" s="45"/>
      <c r="H38" s="663"/>
      <c r="I38" s="663"/>
      <c r="J38" s="664"/>
    </row>
    <row r="39" spans="1:10" ht="14.1" customHeight="1" x14ac:dyDescent="0.2">
      <c r="A39" s="671" t="s">
        <v>150</v>
      </c>
      <c r="B39" s="669"/>
      <c r="C39" s="670"/>
      <c r="D39" s="10">
        <v>10</v>
      </c>
      <c r="E39" s="17"/>
      <c r="F39" s="107"/>
      <c r="G39" s="17"/>
      <c r="H39" s="655"/>
      <c r="I39" s="655"/>
      <c r="J39" s="656"/>
    </row>
    <row r="40" spans="1:10" x14ac:dyDescent="0.2">
      <c r="A40" s="668" t="s">
        <v>151</v>
      </c>
      <c r="B40" s="669"/>
      <c r="C40" s="670"/>
      <c r="D40" s="10">
        <v>20</v>
      </c>
      <c r="E40" s="17"/>
      <c r="F40" s="107"/>
      <c r="G40" s="17"/>
      <c r="H40" s="655"/>
      <c r="I40" s="655"/>
      <c r="J40" s="656"/>
    </row>
    <row r="41" spans="1:10" ht="14.1" customHeight="1" x14ac:dyDescent="0.2">
      <c r="A41" s="686" t="s">
        <v>59</v>
      </c>
      <c r="B41" s="687"/>
      <c r="C41" s="688"/>
      <c r="D41" s="10">
        <v>30</v>
      </c>
      <c r="E41" s="17"/>
      <c r="F41" s="107"/>
      <c r="G41" s="17"/>
      <c r="H41" s="655"/>
      <c r="I41" s="655"/>
      <c r="J41" s="656"/>
    </row>
    <row r="42" spans="1:10" ht="14.1" customHeight="1" x14ac:dyDescent="0.2">
      <c r="A42" s="676" t="s">
        <v>60</v>
      </c>
      <c r="B42" s="677"/>
      <c r="C42" s="678"/>
      <c r="D42" s="10">
        <v>30</v>
      </c>
      <c r="E42" s="17" t="s">
        <v>158</v>
      </c>
      <c r="F42" s="107" t="s">
        <v>158</v>
      </c>
      <c r="G42" s="17" t="s">
        <v>158</v>
      </c>
      <c r="H42" s="655"/>
      <c r="I42" s="655"/>
      <c r="J42" s="656"/>
    </row>
    <row r="43" spans="1:10" ht="14.1" customHeight="1" x14ac:dyDescent="0.2">
      <c r="A43" s="607" t="s">
        <v>39</v>
      </c>
      <c r="B43" s="608"/>
      <c r="C43" s="609"/>
      <c r="D43" s="10">
        <v>400</v>
      </c>
      <c r="E43" s="286">
        <f>SUM(E13:E42)</f>
        <v>0</v>
      </c>
      <c r="F43" s="286">
        <f>SUM(F13:F42)</f>
        <v>0</v>
      </c>
      <c r="G43" s="287">
        <f>SUM(G13:G42)</f>
        <v>0</v>
      </c>
      <c r="H43" s="665"/>
      <c r="I43" s="666"/>
      <c r="J43" s="667"/>
    </row>
    <row r="44" spans="1:10" ht="15.75" x14ac:dyDescent="0.2">
      <c r="A44" s="572" t="s">
        <v>20</v>
      </c>
      <c r="B44" s="573"/>
      <c r="C44" s="573"/>
      <c r="D44" s="139"/>
      <c r="E44" s="320">
        <f>SUM(E13:E42)-G43</f>
        <v>0</v>
      </c>
      <c r="F44" s="139"/>
      <c r="G44" s="146"/>
      <c r="H44" s="674" t="str">
        <f>IF(E44&gt;=360,"Qualified Excellent",IF(E44&gt;=340,"Qualified Very Good",IF(E44&gt;=320,"Qualified Good",IF(E44&gt;=300,"Qualified Sufficient","Not Qualified"))))</f>
        <v>Not Qualified</v>
      </c>
      <c r="I44" s="674"/>
      <c r="J44" s="675"/>
    </row>
    <row r="45" spans="1:10" x14ac:dyDescent="0.2">
      <c r="A45" s="289"/>
      <c r="B45" s="290"/>
      <c r="C45" s="290"/>
      <c r="D45" s="22"/>
      <c r="E45" s="22"/>
      <c r="F45" s="22"/>
      <c r="G45" s="290"/>
      <c r="H45" s="580"/>
      <c r="I45" s="580"/>
      <c r="J45" s="581"/>
    </row>
    <row r="46" spans="1:10" ht="20.100000000000001" customHeight="1" x14ac:dyDescent="0.2">
      <c r="A46" s="23"/>
      <c r="B46" s="24"/>
      <c r="C46" s="24"/>
      <c r="D46" s="24"/>
      <c r="E46" s="290"/>
      <c r="F46" s="290"/>
      <c r="G46" s="24"/>
      <c r="H46" s="24"/>
      <c r="I46" s="24"/>
      <c r="J46" s="4"/>
    </row>
    <row r="47" spans="1:10" x14ac:dyDescent="0.2">
      <c r="A47" s="576" t="str">
        <f>CONCATENATE("Judge: ",Info!E7)</f>
        <v xml:space="preserve">Judge: </v>
      </c>
      <c r="B47" s="461"/>
      <c r="C47" s="461"/>
      <c r="D47" s="290"/>
      <c r="E47" s="290"/>
      <c r="F47" s="290"/>
      <c r="G47" s="290" t="str">
        <f>CONCATENATE("Decoys: ",Info!E8)</f>
        <v xml:space="preserve">Decoys: </v>
      </c>
      <c r="H47" s="290"/>
      <c r="I47" s="290"/>
      <c r="J47" s="4"/>
    </row>
    <row r="48" spans="1:10" ht="6" customHeight="1" x14ac:dyDescent="0.2">
      <c r="A48" s="289"/>
      <c r="B48" s="290"/>
      <c r="C48" s="290"/>
      <c r="D48" s="290"/>
      <c r="E48" s="290"/>
      <c r="F48" s="290"/>
      <c r="G48" s="290"/>
      <c r="H48" s="290"/>
      <c r="I48" s="290"/>
      <c r="J48" s="4"/>
    </row>
    <row r="49" spans="1:10" x14ac:dyDescent="0.2">
      <c r="A49" s="289" t="str">
        <f>CONCATENATE("Trial secretary: ",Info!E9)</f>
        <v xml:space="preserve">Trial secretary: </v>
      </c>
      <c r="B49" s="290"/>
      <c r="C49" s="290"/>
      <c r="D49" s="290"/>
      <c r="E49" s="290"/>
      <c r="F49" s="290"/>
      <c r="G49" s="290"/>
      <c r="H49" s="290"/>
      <c r="I49" s="290"/>
      <c r="J49" s="4"/>
    </row>
    <row r="50" spans="1:10" ht="13.5" thickBot="1" x14ac:dyDescent="0.25">
      <c r="A50" s="577" t="s">
        <v>46</v>
      </c>
      <c r="B50" s="578"/>
      <c r="C50" s="578"/>
      <c r="D50" s="578"/>
      <c r="E50" s="578"/>
      <c r="F50" s="578"/>
      <c r="G50" s="578"/>
      <c r="H50" s="578"/>
      <c r="I50" s="578"/>
      <c r="J50" s="579"/>
    </row>
    <row r="51" spans="1:10" s="290" customFormat="1" x14ac:dyDescent="0.2"/>
    <row r="52" spans="1:10" s="290" customFormat="1" x14ac:dyDescent="0.2"/>
    <row r="53" spans="1:10" s="290" customFormat="1" x14ac:dyDescent="0.2"/>
    <row r="54" spans="1:10" s="290" customFormat="1" x14ac:dyDescent="0.2"/>
    <row r="55" spans="1:10" s="290" customFormat="1" x14ac:dyDescent="0.2"/>
    <row r="56" spans="1:10" s="290" customFormat="1" x14ac:dyDescent="0.2"/>
    <row r="57" spans="1:10" s="290" customFormat="1" x14ac:dyDescent="0.2"/>
    <row r="58" spans="1:10" s="290" customFormat="1" x14ac:dyDescent="0.2"/>
    <row r="59" spans="1:10" s="290" customFormat="1" x14ac:dyDescent="0.2"/>
    <row r="60" spans="1:10" s="290" customFormat="1" x14ac:dyDescent="0.2"/>
    <row r="61" spans="1:10" s="290" customFormat="1" x14ac:dyDescent="0.2"/>
    <row r="62" spans="1:10" s="290" customFormat="1" x14ac:dyDescent="0.2"/>
    <row r="63" spans="1:10" s="290" customFormat="1" x14ac:dyDescent="0.2"/>
    <row r="64" spans="1:10" s="290" customFormat="1" x14ac:dyDescent="0.2"/>
    <row r="65" s="290" customFormat="1" x14ac:dyDescent="0.2"/>
    <row r="66" s="290" customFormat="1" x14ac:dyDescent="0.2"/>
    <row r="67" s="290" customFormat="1" x14ac:dyDescent="0.2"/>
    <row r="68" s="290" customFormat="1" x14ac:dyDescent="0.2"/>
    <row r="69" s="290" customFormat="1" x14ac:dyDescent="0.2"/>
    <row r="70" s="290" customFormat="1" x14ac:dyDescent="0.2"/>
    <row r="71" s="290" customFormat="1" x14ac:dyDescent="0.2"/>
    <row r="72" s="290" customFormat="1" x14ac:dyDescent="0.2"/>
    <row r="73" s="290" customFormat="1" x14ac:dyDescent="0.2"/>
    <row r="74" s="290" customFormat="1" x14ac:dyDescent="0.2"/>
    <row r="75" s="290" customFormat="1" x14ac:dyDescent="0.2"/>
    <row r="76" s="290" customFormat="1" x14ac:dyDescent="0.2"/>
    <row r="77" s="290" customFormat="1" x14ac:dyDescent="0.2"/>
    <row r="78" s="290" customFormat="1" x14ac:dyDescent="0.2"/>
    <row r="79" s="290" customFormat="1" x14ac:dyDescent="0.2"/>
    <row r="80" s="290" customFormat="1" x14ac:dyDescent="0.2"/>
    <row r="81" s="290" customFormat="1" x14ac:dyDescent="0.2"/>
    <row r="82" s="290" customFormat="1" x14ac:dyDescent="0.2"/>
    <row r="83" s="290" customFormat="1" x14ac:dyDescent="0.2"/>
    <row r="84" s="290" customFormat="1" x14ac:dyDescent="0.2"/>
    <row r="85" s="290" customFormat="1" x14ac:dyDescent="0.2"/>
    <row r="86" s="290" customFormat="1" x14ac:dyDescent="0.2"/>
    <row r="87" s="290" customFormat="1" x14ac:dyDescent="0.2"/>
    <row r="88" s="290" customFormat="1" x14ac:dyDescent="0.2"/>
    <row r="89" s="290" customFormat="1" x14ac:dyDescent="0.2"/>
    <row r="90" s="290" customFormat="1" x14ac:dyDescent="0.2"/>
    <row r="91" s="290" customFormat="1" x14ac:dyDescent="0.2"/>
    <row r="92" s="290" customFormat="1" x14ac:dyDescent="0.2"/>
    <row r="93" s="290" customFormat="1" x14ac:dyDescent="0.2"/>
    <row r="94" s="290" customFormat="1" x14ac:dyDescent="0.2"/>
    <row r="95" s="290" customFormat="1" x14ac:dyDescent="0.2"/>
    <row r="96" s="290" customFormat="1" x14ac:dyDescent="0.2"/>
    <row r="97" s="290" customFormat="1" x14ac:dyDescent="0.2"/>
    <row r="98" s="290" customFormat="1" x14ac:dyDescent="0.2"/>
    <row r="99" s="290" customFormat="1" x14ac:dyDescent="0.2"/>
    <row r="100" s="290" customFormat="1" x14ac:dyDescent="0.2"/>
    <row r="101" s="290" customFormat="1" x14ac:dyDescent="0.2"/>
    <row r="102" s="290" customFormat="1" x14ac:dyDescent="0.2"/>
    <row r="103" s="290" customFormat="1" x14ac:dyDescent="0.2"/>
    <row r="104" s="290" customFormat="1" x14ac:dyDescent="0.2"/>
    <row r="105" s="290" customFormat="1" x14ac:dyDescent="0.2"/>
    <row r="106" s="290" customFormat="1" x14ac:dyDescent="0.2"/>
    <row r="107" s="290" customFormat="1" x14ac:dyDescent="0.2"/>
    <row r="108" s="290" customFormat="1" x14ac:dyDescent="0.2"/>
    <row r="109" s="290" customFormat="1" x14ac:dyDescent="0.2"/>
    <row r="110" s="290" customFormat="1" x14ac:dyDescent="0.2"/>
    <row r="111" s="290" customFormat="1" x14ac:dyDescent="0.2"/>
    <row r="112" s="290" customFormat="1" x14ac:dyDescent="0.2"/>
    <row r="113" s="290" customFormat="1" x14ac:dyDescent="0.2"/>
    <row r="114" s="290" customFormat="1" x14ac:dyDescent="0.2"/>
    <row r="115" s="290" customFormat="1" x14ac:dyDescent="0.2"/>
    <row r="116" s="290" customFormat="1" x14ac:dyDescent="0.2"/>
    <row r="117" s="290" customFormat="1" x14ac:dyDescent="0.2"/>
    <row r="118" s="290" customFormat="1" x14ac:dyDescent="0.2"/>
    <row r="119" s="290" customFormat="1" x14ac:dyDescent="0.2"/>
    <row r="120" s="290" customFormat="1" x14ac:dyDescent="0.2"/>
    <row r="121" s="290" customFormat="1" x14ac:dyDescent="0.2"/>
    <row r="122" s="290" customFormat="1" x14ac:dyDescent="0.2"/>
    <row r="123" s="290" customFormat="1" x14ac:dyDescent="0.2"/>
    <row r="124" s="290" customFormat="1" x14ac:dyDescent="0.2"/>
    <row r="125" s="290" customFormat="1" x14ac:dyDescent="0.2"/>
    <row r="126" s="290" customFormat="1" x14ac:dyDescent="0.2"/>
    <row r="127" s="290" customFormat="1" x14ac:dyDescent="0.2"/>
    <row r="128" s="290" customFormat="1" x14ac:dyDescent="0.2"/>
    <row r="129" s="290" customFormat="1" x14ac:dyDescent="0.2"/>
    <row r="130" s="290" customFormat="1" x14ac:dyDescent="0.2"/>
    <row r="131" s="290" customFormat="1" x14ac:dyDescent="0.2"/>
    <row r="132" s="290" customFormat="1" x14ac:dyDescent="0.2"/>
    <row r="133" s="290" customFormat="1" x14ac:dyDescent="0.2"/>
    <row r="134" s="290" customFormat="1" x14ac:dyDescent="0.2"/>
    <row r="135" s="290" customFormat="1" x14ac:dyDescent="0.2"/>
    <row r="136" s="290" customFormat="1" x14ac:dyDescent="0.2"/>
    <row r="137" s="290" customFormat="1" x14ac:dyDescent="0.2"/>
    <row r="138" s="290" customFormat="1" x14ac:dyDescent="0.2"/>
    <row r="139" s="290" customFormat="1" x14ac:dyDescent="0.2"/>
    <row r="140" s="290" customFormat="1" x14ac:dyDescent="0.2"/>
    <row r="141" s="290" customFormat="1" x14ac:dyDescent="0.2"/>
  </sheetData>
  <sheetProtection algorithmName="SHA-512" hashValue="11RWbGDGGexGgbsjT1qw1t6acJzRiJdvLju4n9lm2ZPX7hkJbx1Hy7+dRDY86isk9pWpcXs2Lnd/rqqv7beyGQ==" saltValue="TEAF1G57CxKFU2m2RfblLQ==" spinCount="100000" sheet="1" objects="1" scenarios="1" selectLockedCells="1"/>
  <mergeCells count="77">
    <mergeCell ref="H45:J45"/>
    <mergeCell ref="A47:C47"/>
    <mergeCell ref="A50:J50"/>
    <mergeCell ref="A42:C42"/>
    <mergeCell ref="H42:J42"/>
    <mergeCell ref="A43:C43"/>
    <mergeCell ref="H43:J43"/>
    <mergeCell ref="A44:C44"/>
    <mergeCell ref="H44:J44"/>
    <mergeCell ref="A39:C39"/>
    <mergeCell ref="H39:J39"/>
    <mergeCell ref="A40:C40"/>
    <mergeCell ref="H40:J40"/>
    <mergeCell ref="A41:C41"/>
    <mergeCell ref="H41:J41"/>
    <mergeCell ref="B36:C36"/>
    <mergeCell ref="H36:J36"/>
    <mergeCell ref="B37:C37"/>
    <mergeCell ref="H37:J37"/>
    <mergeCell ref="A38:C38"/>
    <mergeCell ref="H38:J38"/>
    <mergeCell ref="B33:C33"/>
    <mergeCell ref="H33:J33"/>
    <mergeCell ref="A34:C34"/>
    <mergeCell ref="H34:J34"/>
    <mergeCell ref="B35:C35"/>
    <mergeCell ref="H35:J35"/>
    <mergeCell ref="B30:C30"/>
    <mergeCell ref="H30:J30"/>
    <mergeCell ref="A31:C31"/>
    <mergeCell ref="H31:J31"/>
    <mergeCell ref="B32:C32"/>
    <mergeCell ref="H32:J32"/>
    <mergeCell ref="B29:C29"/>
    <mergeCell ref="H29:J29"/>
    <mergeCell ref="A22:C22"/>
    <mergeCell ref="H22:J22"/>
    <mergeCell ref="H23:J23"/>
    <mergeCell ref="B24:C24"/>
    <mergeCell ref="H24:J24"/>
    <mergeCell ref="B25:C25"/>
    <mergeCell ref="H25:J25"/>
    <mergeCell ref="B26:C26"/>
    <mergeCell ref="H26:J26"/>
    <mergeCell ref="H27:J27"/>
    <mergeCell ref="B28:C28"/>
    <mergeCell ref="H28:J28"/>
    <mergeCell ref="A19:C19"/>
    <mergeCell ref="H19:J19"/>
    <mergeCell ref="A20:C20"/>
    <mergeCell ref="H20:J20"/>
    <mergeCell ref="A21:C21"/>
    <mergeCell ref="H21:J21"/>
    <mergeCell ref="A16:C16"/>
    <mergeCell ref="H16:J16"/>
    <mergeCell ref="A17:C17"/>
    <mergeCell ref="H17:J17"/>
    <mergeCell ref="A18:C18"/>
    <mergeCell ref="H18:J18"/>
    <mergeCell ref="A13:C13"/>
    <mergeCell ref="H13:J13"/>
    <mergeCell ref="A14:C14"/>
    <mergeCell ref="H14:J14"/>
    <mergeCell ref="A15:C15"/>
    <mergeCell ref="H15:J15"/>
    <mergeCell ref="A12:C12"/>
    <mergeCell ref="B1:J1"/>
    <mergeCell ref="B2:J2"/>
    <mergeCell ref="A3:E3"/>
    <mergeCell ref="A4:C4"/>
    <mergeCell ref="C5:E5"/>
    <mergeCell ref="C6:E6"/>
    <mergeCell ref="C7:E7"/>
    <mergeCell ref="C8:E8"/>
    <mergeCell ref="C9:E9"/>
    <mergeCell ref="C10:E10"/>
    <mergeCell ref="A11:C11"/>
  </mergeCells>
  <phoneticPr fontId="3" type="noConversion"/>
  <conditionalFormatting sqref="C5:D9 I5:I8">
    <cfRule type="containsBlanks" dxfId="4" priority="5">
      <formula>LEN(TRIM(C5))=0</formula>
    </cfRule>
  </conditionalFormatting>
  <conditionalFormatting sqref="C10:D10">
    <cfRule type="cellIs" dxfId="3" priority="3" operator="equal">
      <formula>"Female"</formula>
    </cfRule>
    <cfRule type="cellIs" dxfId="2" priority="4" operator="equal">
      <formula>"Male"</formula>
    </cfRule>
  </conditionalFormatting>
  <conditionalFormatting sqref="I9">
    <cfRule type="cellIs" dxfId="1" priority="1" operator="equal">
      <formula>"Whistle"</formula>
    </cfRule>
    <cfRule type="cellIs" dxfId="0" priority="2" operator="equal">
      <formula>"Voice"</formula>
    </cfRule>
  </conditionalFormatting>
  <dataValidations disablePrompts="1" count="4">
    <dataValidation type="list" allowBlank="1" showInputMessage="1" showErrorMessage="1" sqref="D21">
      <formula1>"5,7,9,11,13,15"</formula1>
    </dataValidation>
    <dataValidation type="list" allowBlank="1" showInputMessage="1" showErrorMessage="1" sqref="D20 D22">
      <formula1>"12,16,20"</formula1>
    </dataValidation>
    <dataValidation type="list" allowBlank="1" showInputMessage="1" showErrorMessage="1" sqref="I9">
      <formula1>"Voice,Whistle"</formula1>
    </dataValidation>
    <dataValidation type="list" allowBlank="1" showInputMessage="1" showErrorMessage="1" sqref="C10">
      <formula1>"Male,Female"</formula1>
    </dataValidation>
  </dataValidations>
  <pageMargins left="0.70000000000000007" right="0.2" top="0.17000000000000004" bottom="0.27811023622047248" header="0.10999999999999999" footer="0.08"/>
  <pageSetup orientation="portrait" horizontalDpi="1200" verticalDpi="1200" r:id="rId1"/>
  <headerFooter>
    <oddFooter>&amp;R&amp;6Rev 6/26/2018</oddFooter>
  </headerFooter>
  <drawing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55</vt:i4>
      </vt:variant>
    </vt:vector>
  </HeadingPairs>
  <TitlesOfParts>
    <vt:vector size="113" baseType="lpstr">
      <vt:lpstr>Instructions</vt:lpstr>
      <vt:lpstr>Info</vt:lpstr>
      <vt:lpstr>Trail Record</vt:lpstr>
      <vt:lpstr>Sociability Test </vt:lpstr>
      <vt:lpstr>Sociability Test  (2)</vt:lpstr>
      <vt:lpstr>Sociability Test  (3)</vt:lpstr>
      <vt:lpstr>Sociability Test  (4)</vt:lpstr>
      <vt:lpstr>Sociability Test  (5)</vt:lpstr>
      <vt:lpstr>OBJ Cert (1)</vt:lpstr>
      <vt:lpstr>OBJ Cert (2)</vt:lpstr>
      <vt:lpstr>OBJ Cert (3)</vt:lpstr>
      <vt:lpstr>OBJ Cert (4)</vt:lpstr>
      <vt:lpstr>OBJ Cert (5)</vt:lpstr>
      <vt:lpstr>OBJ Cert (6)</vt:lpstr>
      <vt:lpstr>OBJ Cert (7)</vt:lpstr>
      <vt:lpstr>OBJ Cert (8)</vt:lpstr>
      <vt:lpstr>OBJ Cert (9)</vt:lpstr>
      <vt:lpstr>OBJ Cert (10)</vt:lpstr>
      <vt:lpstr>Brevét (1)</vt:lpstr>
      <vt:lpstr>Brevét (2)</vt:lpstr>
      <vt:lpstr>Brevét (3)</vt:lpstr>
      <vt:lpstr>Brevét (4)</vt:lpstr>
      <vt:lpstr>Brevét (5)</vt:lpstr>
      <vt:lpstr>Brevét (6)</vt:lpstr>
      <vt:lpstr>Brevét (7)</vt:lpstr>
      <vt:lpstr>Brevét (8)</vt:lpstr>
      <vt:lpstr>Brevét (9)</vt:lpstr>
      <vt:lpstr>Brevét (10)</vt:lpstr>
      <vt:lpstr>MR 1 (1)</vt:lpstr>
      <vt:lpstr>MR 1 (2)</vt:lpstr>
      <vt:lpstr>MR 1 (3)</vt:lpstr>
      <vt:lpstr>MR 1 (4)</vt:lpstr>
      <vt:lpstr>MR 1 (5)</vt:lpstr>
      <vt:lpstr>MR 1 (6)</vt:lpstr>
      <vt:lpstr>MR 1 (7)</vt:lpstr>
      <vt:lpstr>MR 1 (8)</vt:lpstr>
      <vt:lpstr>MR 1 (9)</vt:lpstr>
      <vt:lpstr>MR 1 (10)</vt:lpstr>
      <vt:lpstr>MR 2 (1)</vt:lpstr>
      <vt:lpstr>MR 2 (2)</vt:lpstr>
      <vt:lpstr>MR 2 (3)</vt:lpstr>
      <vt:lpstr>MR 2 (4)</vt:lpstr>
      <vt:lpstr>MR 2 (5)</vt:lpstr>
      <vt:lpstr>MR 2 (6)</vt:lpstr>
      <vt:lpstr>MR 2 (7)</vt:lpstr>
      <vt:lpstr>MR 2 (8)</vt:lpstr>
      <vt:lpstr>MR 2 (9)</vt:lpstr>
      <vt:lpstr>MR 2 (10)</vt:lpstr>
      <vt:lpstr>MR 3 (1)</vt:lpstr>
      <vt:lpstr>MR 3 (2)</vt:lpstr>
      <vt:lpstr>MR 3 (3)</vt:lpstr>
      <vt:lpstr>MR 3 (4)</vt:lpstr>
      <vt:lpstr>MR 3 (5)</vt:lpstr>
      <vt:lpstr>MR 3 (6)</vt:lpstr>
      <vt:lpstr>MR 3 (7)</vt:lpstr>
      <vt:lpstr>MR 3 (8)</vt:lpstr>
      <vt:lpstr>MR 3 (9)</vt:lpstr>
      <vt:lpstr>MR 3 (10)</vt:lpstr>
      <vt:lpstr>'Brevét (1)'!Print_Area</vt:lpstr>
      <vt:lpstr>'Brevét (10)'!Print_Area</vt:lpstr>
      <vt:lpstr>'Brevét (2)'!Print_Area</vt:lpstr>
      <vt:lpstr>'Brevét (3)'!Print_Area</vt:lpstr>
      <vt:lpstr>'Brevét (4)'!Print_Area</vt:lpstr>
      <vt:lpstr>'Brevét (5)'!Print_Area</vt:lpstr>
      <vt:lpstr>'Brevét (6)'!Print_Area</vt:lpstr>
      <vt:lpstr>'Brevét (7)'!Print_Area</vt:lpstr>
      <vt:lpstr>'Brevét (8)'!Print_Area</vt:lpstr>
      <vt:lpstr>'Brevét (9)'!Print_Area</vt:lpstr>
      <vt:lpstr>'MR 1 (1)'!Print_Area</vt:lpstr>
      <vt:lpstr>'MR 1 (10)'!Print_Area</vt:lpstr>
      <vt:lpstr>'MR 1 (2)'!Print_Area</vt:lpstr>
      <vt:lpstr>'MR 1 (3)'!Print_Area</vt:lpstr>
      <vt:lpstr>'MR 1 (4)'!Print_Area</vt:lpstr>
      <vt:lpstr>'MR 1 (5)'!Print_Area</vt:lpstr>
      <vt:lpstr>'MR 1 (6)'!Print_Area</vt:lpstr>
      <vt:lpstr>'MR 1 (7)'!Print_Area</vt:lpstr>
      <vt:lpstr>'MR 1 (8)'!Print_Area</vt:lpstr>
      <vt:lpstr>'MR 1 (9)'!Print_Area</vt:lpstr>
      <vt:lpstr>'MR 2 (1)'!Print_Area</vt:lpstr>
      <vt:lpstr>'MR 2 (10)'!Print_Area</vt:lpstr>
      <vt:lpstr>'MR 2 (2)'!Print_Area</vt:lpstr>
      <vt:lpstr>'MR 2 (3)'!Print_Area</vt:lpstr>
      <vt:lpstr>'MR 2 (4)'!Print_Area</vt:lpstr>
      <vt:lpstr>'MR 2 (5)'!Print_Area</vt:lpstr>
      <vt:lpstr>'MR 2 (6)'!Print_Area</vt:lpstr>
      <vt:lpstr>'MR 2 (7)'!Print_Area</vt:lpstr>
      <vt:lpstr>'MR 2 (8)'!Print_Area</vt:lpstr>
      <vt:lpstr>'MR 2 (9)'!Print_Area</vt:lpstr>
      <vt:lpstr>'MR 3 (1)'!Print_Area</vt:lpstr>
      <vt:lpstr>'MR 3 (10)'!Print_Area</vt:lpstr>
      <vt:lpstr>'MR 3 (2)'!Print_Area</vt:lpstr>
      <vt:lpstr>'MR 3 (3)'!Print_Area</vt:lpstr>
      <vt:lpstr>'MR 3 (4)'!Print_Area</vt:lpstr>
      <vt:lpstr>'MR 3 (5)'!Print_Area</vt:lpstr>
      <vt:lpstr>'MR 3 (6)'!Print_Area</vt:lpstr>
      <vt:lpstr>'MR 3 (7)'!Print_Area</vt:lpstr>
      <vt:lpstr>'MR 3 (8)'!Print_Area</vt:lpstr>
      <vt:lpstr>'MR 3 (9)'!Print_Area</vt:lpstr>
      <vt:lpstr>'OBJ Cert (1)'!Print_Area</vt:lpstr>
      <vt:lpstr>'OBJ Cert (10)'!Print_Area</vt:lpstr>
      <vt:lpstr>'OBJ Cert (2)'!Print_Area</vt:lpstr>
      <vt:lpstr>'OBJ Cert (3)'!Print_Area</vt:lpstr>
      <vt:lpstr>'OBJ Cert (4)'!Print_Area</vt:lpstr>
      <vt:lpstr>'OBJ Cert (5)'!Print_Area</vt:lpstr>
      <vt:lpstr>'OBJ Cert (6)'!Print_Area</vt:lpstr>
      <vt:lpstr>'OBJ Cert (7)'!Print_Area</vt:lpstr>
      <vt:lpstr>'OBJ Cert (8)'!Print_Area</vt:lpstr>
      <vt:lpstr>'OBJ Cert (9)'!Print_Area</vt:lpstr>
      <vt:lpstr>'Sociability Test '!Print_Area</vt:lpstr>
      <vt:lpstr>'Sociability Test  (2)'!Print_Area</vt:lpstr>
      <vt:lpstr>'Sociability Test  (3)'!Print_Area</vt:lpstr>
      <vt:lpstr>'Sociability Test  (4)'!Print_Area</vt:lpstr>
      <vt:lpstr>'Sociability Test  (5)'!Print_Area</vt:lpstr>
    </vt:vector>
  </TitlesOfParts>
  <Company>SLU  -  Hgen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Svensson</dc:creator>
  <cp:lastModifiedBy>Mills, Michon</cp:lastModifiedBy>
  <cp:lastPrinted>2017-05-28T21:51:48Z</cp:lastPrinted>
  <dcterms:created xsi:type="dcterms:W3CDTF">2003-09-08T06:38:31Z</dcterms:created>
  <dcterms:modified xsi:type="dcterms:W3CDTF">2018-10-18T22:21:51Z</dcterms:modified>
</cp:coreProperties>
</file>